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"/>
    </mc:Choice>
  </mc:AlternateContent>
  <bookViews>
    <workbookView xWindow="0" yWindow="0" windowWidth="21600" windowHeight="9630" tabRatio="835" activeTab="1"/>
  </bookViews>
  <sheets>
    <sheet name="титул лист" sheetId="50" r:id="rId1"/>
    <sheet name="от 7-12лет измен 73,76" sheetId="62" r:id="rId2"/>
  </sheets>
  <definedNames>
    <definedName name="_xlnm.Print_Area" localSheetId="0">'титул лист'!$A$1:$Q$27</definedName>
  </definedNames>
  <calcPr calcId="162913" refMode="R1C1" concurrentCalc="0"/>
</workbook>
</file>

<file path=xl/calcChain.xml><?xml version="1.0" encoding="utf-8"?>
<calcChain xmlns="http://schemas.openxmlformats.org/spreadsheetml/2006/main">
  <c r="H40" i="62" l="1"/>
  <c r="H42" i="62"/>
  <c r="H64" i="62"/>
  <c r="H66" i="62"/>
  <c r="F64" i="62"/>
  <c r="F66" i="62"/>
  <c r="G64" i="62"/>
  <c r="G66" i="62"/>
  <c r="E64" i="62"/>
  <c r="E66" i="62"/>
  <c r="E112" i="62"/>
  <c r="E114" i="62"/>
  <c r="D52" i="62"/>
  <c r="D54" i="62"/>
  <c r="D29" i="62"/>
  <c r="D31" i="62"/>
  <c r="C254" i="62"/>
  <c r="C229" i="62"/>
  <c r="C204" i="62"/>
  <c r="C165" i="62"/>
  <c r="C179" i="62"/>
  <c r="C152" i="62"/>
  <c r="C128" i="62"/>
  <c r="C102" i="62"/>
  <c r="C78" i="62"/>
  <c r="C54" i="62"/>
  <c r="C56" i="62"/>
  <c r="C32" i="62"/>
  <c r="C262" i="62"/>
  <c r="F75" i="62"/>
  <c r="F77" i="62"/>
  <c r="F78" i="62"/>
  <c r="F238" i="62"/>
  <c r="F240" i="62"/>
  <c r="F250" i="62"/>
  <c r="F252" i="62"/>
  <c r="F254" i="62"/>
  <c r="F213" i="62"/>
  <c r="F215" i="62"/>
  <c r="F225" i="62"/>
  <c r="F227" i="62"/>
  <c r="F229" i="62"/>
  <c r="F188" i="62"/>
  <c r="F190" i="62"/>
  <c r="F200" i="62"/>
  <c r="F202" i="62"/>
  <c r="F204" i="62"/>
  <c r="F163" i="62"/>
  <c r="F165" i="62"/>
  <c r="F175" i="62"/>
  <c r="F177" i="62"/>
  <c r="F179" i="62"/>
  <c r="F136" i="62"/>
  <c r="F138" i="62"/>
  <c r="F148" i="62"/>
  <c r="F150" i="62"/>
  <c r="F152" i="62"/>
  <c r="F112" i="62"/>
  <c r="F114" i="62"/>
  <c r="F124" i="62"/>
  <c r="F126" i="62"/>
  <c r="F128" i="62"/>
  <c r="F87" i="62"/>
  <c r="F89" i="62"/>
  <c r="F98" i="62"/>
  <c r="F101" i="62"/>
  <c r="F102" i="62"/>
  <c r="F52" i="62"/>
  <c r="F54" i="62"/>
  <c r="F40" i="62"/>
  <c r="F42" i="62"/>
  <c r="F56" i="62"/>
  <c r="F29" i="62"/>
  <c r="F31" i="62"/>
  <c r="F17" i="62"/>
  <c r="F19" i="62"/>
  <c r="F32" i="62"/>
  <c r="F262" i="62"/>
  <c r="G75" i="62"/>
  <c r="G77" i="62"/>
  <c r="G78" i="62"/>
  <c r="G238" i="62"/>
  <c r="G240" i="62"/>
  <c r="G250" i="62"/>
  <c r="G252" i="62"/>
  <c r="G254" i="62"/>
  <c r="G213" i="62"/>
  <c r="G215" i="62"/>
  <c r="G225" i="62"/>
  <c r="G227" i="62"/>
  <c r="G229" i="62"/>
  <c r="G188" i="62"/>
  <c r="G190" i="62"/>
  <c r="G200" i="62"/>
  <c r="G202" i="62"/>
  <c r="G204" i="62"/>
  <c r="G163" i="62"/>
  <c r="G165" i="62"/>
  <c r="G175" i="62"/>
  <c r="G177" i="62"/>
  <c r="G179" i="62"/>
  <c r="G136" i="62"/>
  <c r="G138" i="62"/>
  <c r="G148" i="62"/>
  <c r="G150" i="62"/>
  <c r="G152" i="62"/>
  <c r="G112" i="62"/>
  <c r="G114" i="62"/>
  <c r="G124" i="62"/>
  <c r="G126" i="62"/>
  <c r="G128" i="62"/>
  <c r="G87" i="62"/>
  <c r="G89" i="62"/>
  <c r="G98" i="62"/>
  <c r="G101" i="62"/>
  <c r="G102" i="62"/>
  <c r="G52" i="62"/>
  <c r="G54" i="62"/>
  <c r="G40" i="62"/>
  <c r="G42" i="62"/>
  <c r="G56" i="62"/>
  <c r="G29" i="62"/>
  <c r="G31" i="62"/>
  <c r="G17" i="62"/>
  <c r="G19" i="62"/>
  <c r="G32" i="62"/>
  <c r="G262" i="62"/>
  <c r="E124" i="62"/>
  <c r="E126" i="62"/>
  <c r="E128" i="62"/>
  <c r="E75" i="62"/>
  <c r="E77" i="62"/>
  <c r="E78" i="62"/>
  <c r="E238" i="62"/>
  <c r="E240" i="62"/>
  <c r="E250" i="62"/>
  <c r="E252" i="62"/>
  <c r="E254" i="62"/>
  <c r="E213" i="62"/>
  <c r="E215" i="62"/>
  <c r="E225" i="62"/>
  <c r="E227" i="62"/>
  <c r="E229" i="62"/>
  <c r="E188" i="62"/>
  <c r="E190" i="62"/>
  <c r="E200" i="62"/>
  <c r="E202" i="62"/>
  <c r="E204" i="62"/>
  <c r="E163" i="62"/>
  <c r="E165" i="62"/>
  <c r="E175" i="62"/>
  <c r="E177" i="62"/>
  <c r="E179" i="62"/>
  <c r="E136" i="62"/>
  <c r="E138" i="62"/>
  <c r="E148" i="62"/>
  <c r="E150" i="62"/>
  <c r="E152" i="62"/>
  <c r="E87" i="62"/>
  <c r="E89" i="62"/>
  <c r="E98" i="62"/>
  <c r="E101" i="62"/>
  <c r="E102" i="62"/>
  <c r="E52" i="62"/>
  <c r="E54" i="62"/>
  <c r="E40" i="62"/>
  <c r="E42" i="62"/>
  <c r="E56" i="62"/>
  <c r="E29" i="62"/>
  <c r="E31" i="62"/>
  <c r="E17" i="62"/>
  <c r="E19" i="62"/>
  <c r="E32" i="62"/>
  <c r="E262" i="62"/>
  <c r="H75" i="62"/>
  <c r="H77" i="62"/>
  <c r="H78" i="62"/>
  <c r="H52" i="62"/>
  <c r="H54" i="62"/>
  <c r="H56" i="62"/>
  <c r="H238" i="62"/>
  <c r="H240" i="62"/>
  <c r="H250" i="62"/>
  <c r="H252" i="62"/>
  <c r="H254" i="62"/>
  <c r="H213" i="62"/>
  <c r="H215" i="62"/>
  <c r="H225" i="62"/>
  <c r="H227" i="62"/>
  <c r="H229" i="62"/>
  <c r="H188" i="62"/>
  <c r="H190" i="62"/>
  <c r="H200" i="62"/>
  <c r="H202" i="62"/>
  <c r="H204" i="62"/>
  <c r="H163" i="62"/>
  <c r="H165" i="62"/>
  <c r="H175" i="62"/>
  <c r="H177" i="62"/>
  <c r="H179" i="62"/>
  <c r="H136" i="62"/>
  <c r="H138" i="62"/>
  <c r="H148" i="62"/>
  <c r="H150" i="62"/>
  <c r="H152" i="62"/>
  <c r="H112" i="62"/>
  <c r="H114" i="62"/>
  <c r="H124" i="62"/>
  <c r="H126" i="62"/>
  <c r="H128" i="62"/>
  <c r="H87" i="62"/>
  <c r="H89" i="62"/>
  <c r="H98" i="62"/>
  <c r="H101" i="62"/>
  <c r="H102" i="62"/>
  <c r="H29" i="62"/>
  <c r="H31" i="62"/>
  <c r="H17" i="62"/>
  <c r="H19" i="62"/>
  <c r="H32" i="62"/>
  <c r="H262" i="62"/>
  <c r="F260" i="62"/>
  <c r="G260" i="62"/>
  <c r="H260" i="62"/>
  <c r="E260" i="62"/>
  <c r="C260" i="62"/>
  <c r="F258" i="62"/>
  <c r="G258" i="62"/>
  <c r="H258" i="62"/>
  <c r="E258" i="62"/>
  <c r="C258" i="62"/>
  <c r="D250" i="62"/>
  <c r="D252" i="62"/>
  <c r="D238" i="62"/>
  <c r="D240" i="62"/>
  <c r="D225" i="62"/>
  <c r="D227" i="62"/>
  <c r="D213" i="62"/>
  <c r="D215" i="62"/>
  <c r="D200" i="62"/>
  <c r="D202" i="62"/>
  <c r="D188" i="62"/>
  <c r="D190" i="62"/>
  <c r="D175" i="62"/>
  <c r="D177" i="62"/>
  <c r="D163" i="62"/>
  <c r="D165" i="62"/>
  <c r="D148" i="62"/>
  <c r="D150" i="62"/>
  <c r="D136" i="62"/>
  <c r="D138" i="62"/>
  <c r="D124" i="62"/>
  <c r="D126" i="62"/>
  <c r="D112" i="62"/>
  <c r="D114" i="62"/>
  <c r="D98" i="62"/>
  <c r="D101" i="62"/>
  <c r="D87" i="62"/>
  <c r="D89" i="62"/>
  <c r="D75" i="62"/>
  <c r="D77" i="62"/>
  <c r="D64" i="62"/>
  <c r="D66" i="62"/>
  <c r="D40" i="62"/>
  <c r="D42" i="62"/>
  <c r="D17" i="62"/>
  <c r="D19" i="62"/>
  <c r="H228" i="62"/>
  <c r="H230" i="62"/>
  <c r="H203" i="62"/>
  <c r="H178" i="62"/>
  <c r="H166" i="62"/>
  <c r="H180" i="62"/>
  <c r="H151" i="62"/>
  <c r="H153" i="62"/>
  <c r="H127" i="62"/>
  <c r="H129" i="62"/>
  <c r="H103" i="62"/>
  <c r="H261" i="62"/>
  <c r="H205" i="62"/>
  <c r="H216" i="62"/>
  <c r="H255" i="62"/>
  <c r="H67" i="62"/>
  <c r="H115" i="62"/>
  <c r="H139" i="62"/>
  <c r="H191" i="62"/>
  <c r="H241" i="62"/>
  <c r="H253" i="62"/>
  <c r="H55" i="62"/>
  <c r="H259" i="62"/>
  <c r="H263" i="62"/>
</calcChain>
</file>

<file path=xl/sharedStrings.xml><?xml version="1.0" encoding="utf-8"?>
<sst xmlns="http://schemas.openxmlformats.org/spreadsheetml/2006/main" count="317" uniqueCount="125">
  <si>
    <t>Чай с сахаром</t>
  </si>
  <si>
    <t>Хлеб пшеничный</t>
  </si>
  <si>
    <t>Масло сливочное/порциями/</t>
  </si>
  <si>
    <t>Напиток из шиповника</t>
  </si>
  <si>
    <t>Компот из сухофруктов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</si>
  <si>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</si>
  <si>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</si>
  <si>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</si>
  <si>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</si>
  <si>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</si>
  <si>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</si>
  <si>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</si>
  <si>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</si>
  <si>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Какао с молоком</t>
  </si>
  <si>
    <t>Завтрак</t>
  </si>
  <si>
    <t xml:space="preserve">Обед </t>
  </si>
  <si>
    <t xml:space="preserve">Завтрак </t>
  </si>
  <si>
    <t>Рассольник Ленинградский на м/к бульоне со сметаной</t>
  </si>
  <si>
    <t>Батон нарезной</t>
  </si>
  <si>
    <t>Сыр порционный</t>
  </si>
  <si>
    <t>Омлет натуральный</t>
  </si>
  <si>
    <t xml:space="preserve">   Наименование бдюда</t>
  </si>
  <si>
    <t>№ рецептур</t>
  </si>
  <si>
    <t xml:space="preserve">Макароны отварные </t>
  </si>
  <si>
    <t>Картофельное пюре/ картофель с молоком</t>
  </si>
  <si>
    <t>ПР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</si>
  <si>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</si>
  <si>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</si>
  <si>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</si>
  <si>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</si>
  <si>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</si>
  <si>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неделя: 2              день6: понедельник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</si>
  <si>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</si>
  <si>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</si>
  <si>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</si>
  <si>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день10: пятница</t>
  </si>
  <si>
    <t xml:space="preserve">Каша гречневая рассыпчатая </t>
  </si>
  <si>
    <t>200/5</t>
  </si>
  <si>
    <t>Чай с сахаром лимоном</t>
  </si>
  <si>
    <t xml:space="preserve">Свекольник на  м/к бульоне </t>
  </si>
  <si>
    <t>Морковь туш-я (курагой или изюмом)</t>
  </si>
  <si>
    <t>Чай с сахаром молоком</t>
  </si>
  <si>
    <t>Фрукт сезонный</t>
  </si>
  <si>
    <t>Кофейный напиток с молоком</t>
  </si>
  <si>
    <t>Кисель фруктовый</t>
  </si>
  <si>
    <t>Пудинг творожный с повидлом</t>
  </si>
  <si>
    <t>Суп  с мясными фрикадельками</t>
  </si>
  <si>
    <t xml:space="preserve">Фрикадельки Деревенские туш-е в соусе </t>
  </si>
  <si>
    <t>Каша молочная Дружба с маслом сливочным</t>
  </si>
  <si>
    <t>Сок фруктовый</t>
  </si>
  <si>
    <t>Картофель отварной</t>
  </si>
  <si>
    <t>Салат из свежей капусты и свеклы</t>
  </si>
  <si>
    <t>Яйцо варёное</t>
  </si>
  <si>
    <t>Картофель запечёный</t>
  </si>
  <si>
    <t>Овощи по сезону</t>
  </si>
  <si>
    <t>Рыба, тушенная в томате с овощами</t>
  </si>
  <si>
    <t>Компот из свежих яблок</t>
  </si>
  <si>
    <t>Рис отварной с овощами</t>
  </si>
  <si>
    <t>43</t>
  </si>
  <si>
    <t>70-71</t>
  </si>
  <si>
    <t>Сыр порционно</t>
  </si>
  <si>
    <t xml:space="preserve">Борщ из свежей капусты с картофелем, сметаной </t>
  </si>
  <si>
    <t xml:space="preserve">Суп гороховый  </t>
  </si>
  <si>
    <t>Каша молочная рисовая с маслом сливочным</t>
  </si>
  <si>
    <t>88</t>
  </si>
  <si>
    <t>Винегрет овощной</t>
  </si>
  <si>
    <t>Суп картофельный с вермишелью на курином бульоне</t>
  </si>
  <si>
    <t>Тефтели мясные с соусом</t>
  </si>
  <si>
    <t>Напиток апельсиновый</t>
  </si>
  <si>
    <t>Свекла туш-я с яблоками</t>
  </si>
  <si>
    <t>Щи из свежей капусты с картофелем со сметаной</t>
  </si>
  <si>
    <t>Печенье</t>
  </si>
  <si>
    <t>Гороховое пюре</t>
  </si>
  <si>
    <t>Горошек зелёный консервированный</t>
  </si>
  <si>
    <t>Плов из курицы</t>
  </si>
  <si>
    <t>Суп картофельный с клёцками на курином бульоне</t>
  </si>
  <si>
    <t>Каша молочная пшеничная с маслом сливочным</t>
  </si>
  <si>
    <t>Капуста тушёная</t>
  </si>
  <si>
    <t>Средняя масса порций, Энергетическая ценность за 10 дней</t>
  </si>
  <si>
    <t>Средняя всего за день</t>
  </si>
  <si>
    <t>Суп из овощей со сметаной</t>
  </si>
  <si>
    <t>Суп картофельный с крупой(пшено) на м/к бульоне</t>
  </si>
  <si>
    <t>Птица туш-я с овощами</t>
  </si>
  <si>
    <t>Котлета Куриная с соусом красным основным</t>
  </si>
  <si>
    <t>386/505</t>
  </si>
  <si>
    <t>Биточки мясные панированные Нежные с соусом красным основным</t>
  </si>
  <si>
    <t>Котлета по домашнему с соусом красным основным</t>
  </si>
  <si>
    <t>Салат из белокочанной капусты</t>
  </si>
  <si>
    <t>Запеканка из творога</t>
  </si>
  <si>
    <t xml:space="preserve">ПР </t>
  </si>
  <si>
    <t>Молоко сгущёное</t>
  </si>
  <si>
    <t>Котлеты из минтая Фирменные с соусом красным основым</t>
  </si>
  <si>
    <t>Каша пшеничная рассыпчатая</t>
  </si>
  <si>
    <t>Плов с мясом</t>
  </si>
  <si>
    <t>Распределение ЭЦ в завтрак при норме 20-25%</t>
  </si>
  <si>
    <t>Распределение ЭЦ в обед при норме 30-35%</t>
  </si>
  <si>
    <t>Распределение ЭЦ в завтрак,обед при норме 50-60%</t>
  </si>
  <si>
    <t>Кукуруза  консервированная</t>
  </si>
  <si>
    <t>274/505</t>
  </si>
  <si>
    <t>294/505</t>
  </si>
  <si>
    <t>138</t>
  </si>
  <si>
    <t>437/505</t>
  </si>
  <si>
    <t>139</t>
  </si>
  <si>
    <t>234/505</t>
  </si>
  <si>
    <t>Примерное 10- дневное меню</t>
  </si>
  <si>
    <t>200/10</t>
  </si>
  <si>
    <t>150/30</t>
  </si>
  <si>
    <t xml:space="preserve">Примерное меню  для организации питания детей  от 7 лет до 12 лет </t>
  </si>
  <si>
    <t>Цена</t>
  </si>
  <si>
    <t>90/30</t>
  </si>
  <si>
    <t>90/40</t>
  </si>
  <si>
    <t xml:space="preserve">Жаркое по-домашнему с мясом </t>
  </si>
  <si>
    <t>для обучающихся в общеобразовательных учреждениях в возрасте  с 7 до 12 лет при 2-х разовом питании</t>
  </si>
  <si>
    <t>170/70</t>
  </si>
  <si>
    <t>170/30</t>
  </si>
  <si>
    <t>70/30</t>
  </si>
  <si>
    <t>Директор ООО "Большая перемена"</t>
  </si>
  <si>
    <t>Волков С.Н.</t>
  </si>
  <si>
    <t xml:space="preserve">Утверждаю </t>
  </si>
  <si>
    <t>2022г</t>
  </si>
  <si>
    <t>1шт</t>
  </si>
  <si>
    <r>
      <t xml:space="preserve">Кондитерские изделия </t>
    </r>
    <r>
      <rPr>
        <sz val="8"/>
        <rFont val="Times New Roman"/>
        <family val="1"/>
        <charset val="204"/>
      </rPr>
      <t>(30гр)</t>
    </r>
  </si>
  <si>
    <t>Кондитерские изделия (30гр)</t>
  </si>
  <si>
    <t xml:space="preserve">Итого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</si>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</sst>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sz val="8"/>
      <name val="Arial"/>
      <family val="2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6"/>
      <name val="Arial Cyr"/>
      <charset val="204"/>
    </font>
    <font>
      <i/>
      <sz val="16"/>
      <name val="Arial Cyr"/>
      <charset val="204"/>
    </font>
    <font>
      <sz val="16"/>
      <name val="Arial Cyr"/>
      <charset val="204"/>
    </font>
    <font>
      <i/>
      <sz val="12"/>
      <name val="Arial Cyr"/>
      <charset val="204"/>
    </font>
    <font>
      <sz val="26"/>
      <name val="Arial Cyr"/>
      <charset val="204"/>
    </font>
    <font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7" fillId="0" borderId="0"/>
  </cellStyleXfs>
  <cellXfs count="11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2" fontId="6" fillId="0" borderId="1" xfId="0" applyNumberFormat="1" applyFont="1" applyFill="1" applyBorder="1" applyAlignment="1">
      <alignment horizontal="center" vertical="top" wrapText="1"/>
    </xf>
    <xf numFmtId="10" fontId="19" fillId="0" borderId="1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2" fontId="19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 indent="2"/>
    </xf>
    <xf numFmtId="0" fontId="10" fillId="2" borderId="0" xfId="0" applyFont="1" applyFill="1"/>
    <xf numFmtId="0" fontId="10" fillId="0" borderId="0" xfId="0" applyFont="1"/>
    <xf numFmtId="0" fontId="12" fillId="0" borderId="1" xfId="0" applyFont="1" applyBorder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/>
    </xf>
    <xf numFmtId="0" fontId="13" fillId="0" borderId="1" xfId="0" applyFont="1" applyBorder="1"/>
    <xf numFmtId="2" fontId="5" fillId="0" borderId="1" xfId="3" applyNumberFormat="1" applyFont="1" applyFill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/>
    <xf numFmtId="1" fontId="12" fillId="0" borderId="1" xfId="0" applyNumberFormat="1" applyFont="1" applyBorder="1"/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/>
    <xf numFmtId="0" fontId="0" fillId="0" borderId="0" xfId="0" applyBorder="1"/>
    <xf numFmtId="0" fontId="10" fillId="0" borderId="2" xfId="0" applyFont="1" applyBorder="1"/>
    <xf numFmtId="0" fontId="10" fillId="0" borderId="0" xfId="0" applyFont="1" applyBorder="1"/>
    <xf numFmtId="0" fontId="21" fillId="0" borderId="0" xfId="0" applyFont="1"/>
    <xf numFmtId="0" fontId="15" fillId="0" borderId="0" xfId="0" applyFont="1"/>
    <xf numFmtId="0" fontId="22" fillId="0" borderId="0" xfId="0" applyFont="1"/>
    <xf numFmtId="0" fontId="16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0" fontId="10" fillId="2" borderId="1" xfId="0" applyFont="1" applyFill="1" applyBorder="1"/>
    <xf numFmtId="0" fontId="10" fillId="0" borderId="1" xfId="0" applyFont="1" applyBorder="1"/>
    <xf numFmtId="0" fontId="5" fillId="2" borderId="1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0" xfId="0" applyFont="1" applyFill="1"/>
    <xf numFmtId="2" fontId="9" fillId="0" borderId="1" xfId="0" applyNumberFormat="1" applyFont="1" applyBorder="1"/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view="pageBreakPreview" zoomScale="60" zoomScaleNormal="100" workbookViewId="0">
      <selection activeCell="L7" sqref="L7"/>
    </sheetView>
  </sheetViews>
  <sheetFormatPr defaultRowHeight="12.75" x14ac:dyDescent="0.2"/>
  <sheetData>
    <row r="1" spans="1:13" s="46" customFormat="1" ht="15" x14ac:dyDescent="0.2"/>
    <row r="2" spans="1:13" s="46" customFormat="1" ht="15" x14ac:dyDescent="0.2">
      <c r="D2" s="58"/>
      <c r="E2" s="58"/>
      <c r="J2" s="46" t="s">
        <v>118</v>
      </c>
    </row>
    <row r="3" spans="1:13" s="46" customFormat="1" ht="15" x14ac:dyDescent="0.2">
      <c r="A3" s="58"/>
      <c r="B3" s="58"/>
      <c r="C3" s="58"/>
      <c r="D3" s="58"/>
      <c r="E3" s="58"/>
      <c r="J3" s="59" t="s">
        <v>116</v>
      </c>
      <c r="K3" s="59"/>
    </row>
    <row r="4" spans="1:13" s="46" customFormat="1" ht="15" x14ac:dyDescent="0.2">
      <c r="J4" s="58"/>
      <c r="K4" s="58"/>
      <c r="L4" s="58"/>
      <c r="M4" s="46" t="s">
        <v>117</v>
      </c>
    </row>
    <row r="5" spans="1:13" s="46" customFormat="1" ht="15" x14ac:dyDescent="0.2">
      <c r="A5" s="58"/>
      <c r="B5" s="58"/>
      <c r="C5" s="58"/>
      <c r="J5" s="58"/>
      <c r="K5" s="58"/>
      <c r="L5" s="58"/>
      <c r="M5" s="46" t="s">
        <v>119</v>
      </c>
    </row>
    <row r="6" spans="1:13" s="46" customFormat="1" ht="15" x14ac:dyDescent="0.2">
      <c r="A6" s="59"/>
      <c r="B6" s="59"/>
      <c r="J6" s="59"/>
      <c r="K6" s="59"/>
      <c r="L6" s="59"/>
    </row>
    <row r="7" spans="1:13" s="46" customFormat="1" ht="15" x14ac:dyDescent="0.2">
      <c r="A7" s="59"/>
      <c r="B7" s="59"/>
      <c r="J7" s="59"/>
      <c r="K7" s="59"/>
      <c r="L7" s="59"/>
    </row>
    <row r="8" spans="1:13" s="46" customFormat="1" ht="15" x14ac:dyDescent="0.2">
      <c r="A8" s="59"/>
      <c r="B8" s="59"/>
      <c r="J8" s="59"/>
      <c r="K8" s="59"/>
      <c r="L8" s="59"/>
    </row>
    <row r="9" spans="1:13" s="46" customFormat="1" ht="15" x14ac:dyDescent="0.2">
      <c r="A9" s="59"/>
      <c r="B9" s="59"/>
      <c r="J9" s="59"/>
      <c r="K9" s="59"/>
      <c r="L9" s="59"/>
    </row>
    <row r="10" spans="1:13" s="46" customFormat="1" ht="15" x14ac:dyDescent="0.2">
      <c r="A10" s="59"/>
      <c r="B10" s="59"/>
      <c r="J10" s="59"/>
      <c r="K10" s="59"/>
      <c r="L10" s="59"/>
    </row>
    <row r="11" spans="1:13" s="46" customFormat="1" ht="15" x14ac:dyDescent="0.2">
      <c r="A11" s="59"/>
      <c r="B11" s="59"/>
      <c r="J11" s="59"/>
      <c r="K11" s="59"/>
      <c r="L11" s="59"/>
    </row>
    <row r="13" spans="1:13" x14ac:dyDescent="0.2">
      <c r="A13" s="57"/>
      <c r="B13" s="57"/>
      <c r="C13" s="57"/>
    </row>
    <row r="19" spans="1:16" ht="33.75" x14ac:dyDescent="0.5">
      <c r="D19" s="60" t="s">
        <v>104</v>
      </c>
      <c r="E19" s="60"/>
      <c r="F19" s="60"/>
      <c r="G19" s="60"/>
      <c r="H19" s="61"/>
      <c r="I19" s="61"/>
      <c r="J19" s="61"/>
      <c r="K19" s="61"/>
    </row>
    <row r="21" spans="1:16" ht="23.25" x14ac:dyDescent="0.35">
      <c r="A21" s="62" t="s">
        <v>112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3"/>
      <c r="M21" s="63"/>
      <c r="N21" s="63"/>
      <c r="O21" s="63"/>
      <c r="P21" s="63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tabSelected="1" view="pageBreakPreview" topLeftCell="A225" zoomScale="80" zoomScaleNormal="100" zoomScaleSheetLayoutView="80" workbookViewId="0">
      <selection activeCell="H233" sqref="H233:H240"/>
    </sheetView>
  </sheetViews>
  <sheetFormatPr defaultRowHeight="15" x14ac:dyDescent="0.2"/>
  <cols>
    <col min="1" max="1" width="15.85546875" style="45" customWidth="1"/>
    <col min="2" max="2" width="53.7109375" style="45" customWidth="1"/>
    <col min="3" max="3" width="14.140625" style="46" customWidth="1"/>
    <col min="4" max="4" width="12.140625" style="46" customWidth="1"/>
    <col min="5" max="5" width="15.42578125" style="46" customWidth="1"/>
    <col min="6" max="6" width="14.85546875" style="46" customWidth="1"/>
    <col min="7" max="7" width="17.42578125" style="46" customWidth="1"/>
    <col min="8" max="8" width="21.140625" style="92" customWidth="1"/>
  </cols>
  <sheetData>
    <row r="1" spans="1:8" ht="15.75" x14ac:dyDescent="0.2">
      <c r="A1" s="65"/>
      <c r="B1" s="65"/>
      <c r="C1" s="65"/>
      <c r="D1" s="65"/>
      <c r="E1" s="65"/>
      <c r="F1" s="65"/>
      <c r="G1" s="65"/>
      <c r="H1" s="74"/>
    </row>
    <row r="2" spans="1:8" ht="15.75" x14ac:dyDescent="0.2">
      <c r="A2" s="108" t="s">
        <v>107</v>
      </c>
      <c r="B2" s="108"/>
      <c r="C2" s="108"/>
      <c r="D2" s="108"/>
      <c r="E2" s="108"/>
      <c r="F2" s="108"/>
      <c r="G2" s="108"/>
      <c r="H2" s="108"/>
    </row>
    <row r="3" spans="1:8" ht="15.75" x14ac:dyDescent="0.2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109" t="s">
        <v>22</v>
      </c>
      <c r="B4" s="110" t="s">
        <v>21</v>
      </c>
      <c r="C4" s="111"/>
      <c r="D4" s="111"/>
      <c r="E4" s="111"/>
      <c r="F4" s="111"/>
      <c r="G4" s="111"/>
      <c r="H4" s="111"/>
    </row>
    <row r="5" spans="1:8" ht="15.75" x14ac:dyDescent="0.2">
      <c r="A5" s="109"/>
      <c r="B5" s="110"/>
      <c r="C5" s="112" t="s">
        <v>9</v>
      </c>
      <c r="D5" s="113" t="s">
        <v>108</v>
      </c>
      <c r="E5" s="112" t="s">
        <v>10</v>
      </c>
      <c r="F5" s="112"/>
      <c r="G5" s="112"/>
      <c r="H5" s="112" t="s">
        <v>11</v>
      </c>
    </row>
    <row r="6" spans="1:8" ht="15.75" customHeight="1" x14ac:dyDescent="0.2">
      <c r="A6" s="109"/>
      <c r="B6" s="110"/>
      <c r="C6" s="112"/>
      <c r="D6" s="114"/>
      <c r="E6" s="110" t="s">
        <v>5</v>
      </c>
      <c r="F6" s="110" t="s">
        <v>6</v>
      </c>
      <c r="G6" s="110" t="s">
        <v>7</v>
      </c>
      <c r="H6" s="112"/>
    </row>
    <row r="7" spans="1:8" ht="15.75" customHeight="1" x14ac:dyDescent="0.2">
      <c r="A7" s="109"/>
      <c r="B7" s="110"/>
      <c r="C7" s="112"/>
      <c r="D7" s="114"/>
      <c r="E7" s="110"/>
      <c r="F7" s="110"/>
      <c r="G7" s="110"/>
      <c r="H7" s="112"/>
    </row>
    <row r="8" spans="1:8" ht="15.75" customHeight="1" x14ac:dyDescent="0.2">
      <c r="A8" s="109"/>
      <c r="B8" s="110"/>
      <c r="C8" s="112"/>
      <c r="D8" s="115"/>
      <c r="E8" s="110"/>
      <c r="F8" s="110"/>
      <c r="G8" s="110"/>
      <c r="H8" s="112"/>
    </row>
    <row r="9" spans="1:8" ht="15.75" x14ac:dyDescent="0.2">
      <c r="A9" s="116" t="s">
        <v>26</v>
      </c>
      <c r="B9" s="116"/>
      <c r="C9" s="116"/>
      <c r="D9" s="116"/>
      <c r="E9" s="116"/>
      <c r="F9" s="116"/>
      <c r="G9" s="116"/>
      <c r="H9" s="116"/>
    </row>
    <row r="10" spans="1:8" ht="15.75" x14ac:dyDescent="0.2">
      <c r="A10" s="117" t="s">
        <v>14</v>
      </c>
      <c r="B10" s="117"/>
      <c r="C10" s="117"/>
      <c r="D10" s="117"/>
      <c r="E10" s="117"/>
      <c r="F10" s="117"/>
      <c r="G10" s="117"/>
      <c r="H10" s="117"/>
    </row>
    <row r="11" spans="1:8" ht="15.75" x14ac:dyDescent="0.2">
      <c r="A11" s="67">
        <v>278</v>
      </c>
      <c r="B11" s="24" t="s">
        <v>48</v>
      </c>
      <c r="C11" s="21" t="s">
        <v>37</v>
      </c>
      <c r="D11" s="21">
        <v>16.09</v>
      </c>
      <c r="E11" s="21">
        <v>4.2</v>
      </c>
      <c r="F11" s="21">
        <v>6.9</v>
      </c>
      <c r="G11" s="21">
        <v>36.1</v>
      </c>
      <c r="H11" s="21">
        <v>220.2</v>
      </c>
    </row>
    <row r="12" spans="1:8" ht="15.75" x14ac:dyDescent="0.25">
      <c r="A12" s="2">
        <v>14</v>
      </c>
      <c r="B12" s="3" t="s">
        <v>2</v>
      </c>
      <c r="C12" s="68">
        <v>10</v>
      </c>
      <c r="D12" s="68">
        <v>8</v>
      </c>
      <c r="E12" s="68">
        <v>0.1</v>
      </c>
      <c r="F12" s="68">
        <v>7.2</v>
      </c>
      <c r="G12" s="68">
        <v>0.13</v>
      </c>
      <c r="H12" s="72">
        <v>65.72</v>
      </c>
    </row>
    <row r="13" spans="1:8" ht="15.75" x14ac:dyDescent="0.25">
      <c r="A13" s="2">
        <v>15</v>
      </c>
      <c r="B13" s="3" t="s">
        <v>60</v>
      </c>
      <c r="C13" s="68">
        <v>10</v>
      </c>
      <c r="D13" s="68">
        <v>7.9</v>
      </c>
      <c r="E13" s="68">
        <v>2.2999999999999998</v>
      </c>
      <c r="F13" s="68">
        <v>2.95</v>
      </c>
      <c r="G13" s="68">
        <v>0</v>
      </c>
      <c r="H13" s="72">
        <v>47</v>
      </c>
    </row>
    <row r="14" spans="1:8" ht="15.75" x14ac:dyDescent="0.25">
      <c r="A14" s="12">
        <v>379</v>
      </c>
      <c r="B14" s="3" t="s">
        <v>43</v>
      </c>
      <c r="C14" s="21">
        <v>200</v>
      </c>
      <c r="D14" s="21">
        <v>7.15</v>
      </c>
      <c r="E14" s="21">
        <v>1.5</v>
      </c>
      <c r="F14" s="21">
        <v>1.3</v>
      </c>
      <c r="G14" s="21">
        <v>22.4</v>
      </c>
      <c r="H14" s="21">
        <v>107</v>
      </c>
    </row>
    <row r="15" spans="1:8" ht="15.75" x14ac:dyDescent="0.25">
      <c r="A15" s="8" t="s">
        <v>25</v>
      </c>
      <c r="B15" s="3" t="s">
        <v>18</v>
      </c>
      <c r="C15" s="68">
        <v>30</v>
      </c>
      <c r="D15" s="68">
        <v>4.8499999999999996</v>
      </c>
      <c r="E15" s="68">
        <v>1.95</v>
      </c>
      <c r="F15" s="68">
        <v>0.6</v>
      </c>
      <c r="G15" s="68">
        <v>13.8</v>
      </c>
      <c r="H15" s="72">
        <v>69</v>
      </c>
    </row>
    <row r="16" spans="1:8" ht="15.75" x14ac:dyDescent="0.25">
      <c r="A16" s="8" t="s">
        <v>25</v>
      </c>
      <c r="B16" s="9" t="s">
        <v>42</v>
      </c>
      <c r="C16" s="25">
        <v>100</v>
      </c>
      <c r="D16" s="25">
        <v>10.01</v>
      </c>
      <c r="E16" s="21">
        <v>0.4</v>
      </c>
      <c r="F16" s="21">
        <v>0.4</v>
      </c>
      <c r="G16" s="25">
        <v>9.8000000000000007</v>
      </c>
      <c r="H16" s="26">
        <v>47</v>
      </c>
    </row>
    <row r="17" spans="1:8" ht="15.75" x14ac:dyDescent="0.25">
      <c r="A17" s="8"/>
      <c r="B17" s="75"/>
      <c r="C17" s="25"/>
      <c r="D17" s="76">
        <f>SUM(D11:D16)</f>
        <v>54</v>
      </c>
      <c r="E17" s="80">
        <f>SUM(E11:E16)</f>
        <v>10.45</v>
      </c>
      <c r="F17" s="80">
        <f t="shared" ref="F17:H17" si="0">SUM(F11:F16)</f>
        <v>19.350000000000001</v>
      </c>
      <c r="G17" s="80">
        <f t="shared" si="0"/>
        <v>82.23</v>
      </c>
      <c r="H17" s="80">
        <f t="shared" si="0"/>
        <v>555.91999999999996</v>
      </c>
    </row>
    <row r="18" spans="1:8" ht="15.75" x14ac:dyDescent="0.25">
      <c r="A18" s="13" t="s">
        <v>25</v>
      </c>
      <c r="B18" s="55" t="s">
        <v>122</v>
      </c>
      <c r="C18" s="25" t="s">
        <v>120</v>
      </c>
      <c r="D18" s="11">
        <v>19.760000000000002</v>
      </c>
      <c r="E18" s="21">
        <v>2.2000000000000002</v>
      </c>
      <c r="F18" s="21">
        <v>2</v>
      </c>
      <c r="G18" s="25">
        <v>30.5</v>
      </c>
      <c r="H18" s="26">
        <v>144.80000000000001</v>
      </c>
    </row>
    <row r="19" spans="1:8" ht="15.75" x14ac:dyDescent="0.25">
      <c r="A19" s="13"/>
      <c r="B19" s="55" t="s">
        <v>123</v>
      </c>
      <c r="C19" s="15">
        <v>585</v>
      </c>
      <c r="D19" s="15">
        <f>SUM(D17:D18)</f>
        <v>73.760000000000005</v>
      </c>
      <c r="E19" s="15">
        <f>E18+E17</f>
        <v>12.649999999999999</v>
      </c>
      <c r="F19" s="15">
        <f>F18+F17</f>
        <v>21.35</v>
      </c>
      <c r="G19" s="15">
        <f>G18+G17</f>
        <v>112.73</v>
      </c>
      <c r="H19" s="15">
        <f>H18+H17</f>
        <v>700.72</v>
      </c>
    </row>
    <row r="20" spans="1:8" ht="15.75" x14ac:dyDescent="0.25">
      <c r="A20" s="13"/>
      <c r="B20" s="77"/>
      <c r="C20" s="78"/>
      <c r="D20" s="78"/>
      <c r="E20" s="78"/>
      <c r="F20" s="78"/>
      <c r="G20" s="78"/>
      <c r="H20" s="91">
        <v>0.29820000000000002</v>
      </c>
    </row>
    <row r="21" spans="1:8" ht="15.75" x14ac:dyDescent="0.2">
      <c r="A21" s="103" t="s">
        <v>15</v>
      </c>
      <c r="B21" s="103"/>
      <c r="C21" s="103"/>
      <c r="D21" s="103"/>
      <c r="E21" s="103"/>
      <c r="F21" s="103"/>
      <c r="G21" s="103"/>
      <c r="H21" s="103"/>
    </row>
    <row r="22" spans="1:8" ht="15.75" x14ac:dyDescent="0.25">
      <c r="A22" s="2" t="s">
        <v>59</v>
      </c>
      <c r="B22" s="3" t="s">
        <v>54</v>
      </c>
      <c r="C22" s="68">
        <v>60</v>
      </c>
      <c r="D22" s="68">
        <v>5.04</v>
      </c>
      <c r="E22" s="68">
        <v>0.85</v>
      </c>
      <c r="F22" s="68">
        <v>3.6</v>
      </c>
      <c r="G22" s="68">
        <v>4.9000000000000004</v>
      </c>
      <c r="H22" s="72">
        <v>55.68</v>
      </c>
    </row>
    <row r="23" spans="1:8" ht="15.75" x14ac:dyDescent="0.2">
      <c r="A23" s="67">
        <v>145</v>
      </c>
      <c r="B23" s="17" t="s">
        <v>80</v>
      </c>
      <c r="C23" s="18" t="s">
        <v>37</v>
      </c>
      <c r="D23" s="21">
        <v>10.79</v>
      </c>
      <c r="E23" s="19">
        <v>2.56</v>
      </c>
      <c r="F23" s="19">
        <v>4.4800000000000004</v>
      </c>
      <c r="G23" s="19">
        <v>12.4</v>
      </c>
      <c r="H23" s="19">
        <v>84</v>
      </c>
    </row>
    <row r="24" spans="1:8" ht="15.75" x14ac:dyDescent="0.2">
      <c r="A24" s="4">
        <v>294</v>
      </c>
      <c r="B24" s="20" t="s">
        <v>55</v>
      </c>
      <c r="C24" s="6" t="s">
        <v>109</v>
      </c>
      <c r="D24" s="6">
        <v>17.55</v>
      </c>
      <c r="E24" s="6">
        <v>13.2</v>
      </c>
      <c r="F24" s="6">
        <v>9.4</v>
      </c>
      <c r="G24" s="6">
        <v>4.5999999999999996</v>
      </c>
      <c r="H24" s="6">
        <v>163.80000000000001</v>
      </c>
    </row>
    <row r="25" spans="1:8" ht="15.75" x14ac:dyDescent="0.25">
      <c r="A25" s="12">
        <v>476</v>
      </c>
      <c r="B25" s="14" t="s">
        <v>53</v>
      </c>
      <c r="C25" s="68">
        <v>150</v>
      </c>
      <c r="D25" s="51">
        <v>13.15</v>
      </c>
      <c r="E25" s="21">
        <v>4.0999999999999996</v>
      </c>
      <c r="F25" s="21">
        <v>11.7</v>
      </c>
      <c r="G25" s="21">
        <v>33.6</v>
      </c>
      <c r="H25" s="21">
        <v>286</v>
      </c>
    </row>
    <row r="26" spans="1:8" ht="15.75" x14ac:dyDescent="0.25">
      <c r="A26" s="8">
        <v>388</v>
      </c>
      <c r="B26" s="14" t="s">
        <v>3</v>
      </c>
      <c r="C26" s="68">
        <v>200</v>
      </c>
      <c r="D26" s="68">
        <v>5.1100000000000003</v>
      </c>
      <c r="E26" s="22">
        <v>0.7</v>
      </c>
      <c r="F26" s="22">
        <v>0.3</v>
      </c>
      <c r="G26" s="22">
        <v>24.4</v>
      </c>
      <c r="H26" s="22">
        <v>103</v>
      </c>
    </row>
    <row r="27" spans="1:8" ht="15.75" x14ac:dyDescent="0.25">
      <c r="A27" s="8" t="s">
        <v>25</v>
      </c>
      <c r="B27" s="14" t="s">
        <v>8</v>
      </c>
      <c r="C27" s="68">
        <v>30</v>
      </c>
      <c r="D27" s="68">
        <v>1.1499999999999999</v>
      </c>
      <c r="E27" s="22">
        <v>2.4</v>
      </c>
      <c r="F27" s="22">
        <v>0.5</v>
      </c>
      <c r="G27" s="22">
        <v>12</v>
      </c>
      <c r="H27" s="22">
        <v>66</v>
      </c>
    </row>
    <row r="28" spans="1:8" ht="15.75" x14ac:dyDescent="0.25">
      <c r="A28" s="8" t="s">
        <v>25</v>
      </c>
      <c r="B28" s="14" t="s">
        <v>1</v>
      </c>
      <c r="C28" s="68">
        <v>30</v>
      </c>
      <c r="D28" s="68">
        <v>1.21</v>
      </c>
      <c r="E28" s="22">
        <v>3.2</v>
      </c>
      <c r="F28" s="22">
        <v>1.4</v>
      </c>
      <c r="G28" s="22">
        <v>13.1</v>
      </c>
      <c r="H28" s="22">
        <v>82.2</v>
      </c>
    </row>
    <row r="29" spans="1:8" ht="15.75" x14ac:dyDescent="0.25">
      <c r="A29" s="8"/>
      <c r="B29" s="9"/>
      <c r="C29" s="25"/>
      <c r="D29" s="76">
        <f>SUM(D22:D28)</f>
        <v>53.999999999999993</v>
      </c>
      <c r="E29" s="80">
        <f>SUM(E22:E28)</f>
        <v>27.009999999999998</v>
      </c>
      <c r="F29" s="80">
        <f>SUM(F22:F28)</f>
        <v>31.38</v>
      </c>
      <c r="G29" s="76">
        <f>SUM(G22:G28)</f>
        <v>105</v>
      </c>
      <c r="H29" s="81">
        <f>SUM(H22:H28)</f>
        <v>840.68000000000006</v>
      </c>
    </row>
    <row r="30" spans="1:8" ht="15.75" x14ac:dyDescent="0.25">
      <c r="A30" s="8" t="s">
        <v>25</v>
      </c>
      <c r="B30" s="9" t="s">
        <v>121</v>
      </c>
      <c r="C30" s="25" t="s">
        <v>120</v>
      </c>
      <c r="D30" s="25">
        <v>19.760000000000002</v>
      </c>
      <c r="E30" s="21">
        <v>2.2000000000000002</v>
      </c>
      <c r="F30" s="21">
        <v>2</v>
      </c>
      <c r="G30" s="25">
        <v>30.5</v>
      </c>
      <c r="H30" s="26">
        <v>144.80000000000001</v>
      </c>
    </row>
    <row r="31" spans="1:8" ht="15.75" x14ac:dyDescent="0.25">
      <c r="A31" s="13"/>
      <c r="B31" s="79" t="s">
        <v>124</v>
      </c>
      <c r="C31" s="69">
        <v>825</v>
      </c>
      <c r="D31" s="64">
        <f>D30+D29</f>
        <v>73.759999999999991</v>
      </c>
      <c r="E31" s="15">
        <f>SUM(E29:E30)</f>
        <v>29.209999999999997</v>
      </c>
      <c r="F31" s="15">
        <f>SUM(F29:F30)</f>
        <v>33.379999999999995</v>
      </c>
      <c r="G31" s="15">
        <f>SUM(G29:G30)</f>
        <v>135.5</v>
      </c>
      <c r="H31" s="81">
        <f>H29+H30</f>
        <v>985.48</v>
      </c>
    </row>
    <row r="32" spans="1:8" ht="15.75" x14ac:dyDescent="0.25">
      <c r="A32" s="13"/>
      <c r="B32" s="23" t="s">
        <v>12</v>
      </c>
      <c r="C32" s="15">
        <f>C19+C31</f>
        <v>1410</v>
      </c>
      <c r="D32" s="69"/>
      <c r="E32" s="15">
        <f>E31+E19</f>
        <v>41.86</v>
      </c>
      <c r="F32" s="15">
        <f t="shared" ref="F32:G32" si="1">F31+F19</f>
        <v>54.73</v>
      </c>
      <c r="G32" s="15">
        <f t="shared" si="1"/>
        <v>248.23000000000002</v>
      </c>
      <c r="H32" s="15">
        <f>H31+H19</f>
        <v>1686.2</v>
      </c>
    </row>
    <row r="33" spans="1:8" ht="15.75" x14ac:dyDescent="0.25">
      <c r="A33" s="13"/>
      <c r="B33" s="23"/>
      <c r="C33" s="15"/>
      <c r="D33" s="15"/>
      <c r="E33" s="15"/>
      <c r="F33" s="15"/>
      <c r="G33" s="15"/>
      <c r="H33" s="16">
        <v>0.71750000000000003</v>
      </c>
    </row>
    <row r="34" spans="1:8" ht="15.75" x14ac:dyDescent="0.2">
      <c r="A34" s="104" t="s">
        <v>27</v>
      </c>
      <c r="B34" s="104"/>
      <c r="C34" s="104"/>
      <c r="D34" s="104"/>
      <c r="E34" s="104"/>
      <c r="F34" s="104"/>
      <c r="G34" s="104"/>
      <c r="H34" s="104"/>
    </row>
    <row r="35" spans="1:8" ht="15.75" x14ac:dyDescent="0.2">
      <c r="A35" s="103" t="s">
        <v>16</v>
      </c>
      <c r="B35" s="103"/>
      <c r="C35" s="103"/>
      <c r="D35" s="103"/>
      <c r="E35" s="103"/>
      <c r="F35" s="103"/>
      <c r="G35" s="103"/>
      <c r="H35" s="103"/>
    </row>
    <row r="36" spans="1:8" ht="15.75" x14ac:dyDescent="0.25">
      <c r="A36" s="8" t="s">
        <v>98</v>
      </c>
      <c r="B36" s="32" t="s">
        <v>86</v>
      </c>
      <c r="C36" s="21" t="s">
        <v>110</v>
      </c>
      <c r="D36" s="21">
        <v>33.9</v>
      </c>
      <c r="E36" s="33">
        <v>11.1</v>
      </c>
      <c r="F36" s="33">
        <v>9.5</v>
      </c>
      <c r="G36" s="33">
        <v>11.1</v>
      </c>
      <c r="H36" s="33">
        <v>183.3</v>
      </c>
    </row>
    <row r="37" spans="1:8" ht="15.75" x14ac:dyDescent="0.25">
      <c r="A37" s="8">
        <v>305</v>
      </c>
      <c r="B37" s="9" t="s">
        <v>57</v>
      </c>
      <c r="C37" s="10">
        <v>150</v>
      </c>
      <c r="D37" s="10">
        <v>15.83</v>
      </c>
      <c r="E37" s="11">
        <v>4.8</v>
      </c>
      <c r="F37" s="11">
        <v>4.5</v>
      </c>
      <c r="G37" s="11">
        <v>30.8</v>
      </c>
      <c r="H37" s="11">
        <v>183</v>
      </c>
    </row>
    <row r="38" spans="1:8" ht="15.75" x14ac:dyDescent="0.25">
      <c r="A38" s="12">
        <v>376</v>
      </c>
      <c r="B38" s="3" t="s">
        <v>0</v>
      </c>
      <c r="C38" s="68">
        <v>200</v>
      </c>
      <c r="D38" s="68">
        <v>2.5299999999999998</v>
      </c>
      <c r="E38" s="68">
        <v>0.2</v>
      </c>
      <c r="F38" s="68">
        <v>0.1</v>
      </c>
      <c r="G38" s="68">
        <v>15</v>
      </c>
      <c r="H38" s="72">
        <v>60</v>
      </c>
    </row>
    <row r="39" spans="1:8" ht="15.75" x14ac:dyDescent="0.25">
      <c r="A39" s="8" t="s">
        <v>25</v>
      </c>
      <c r="B39" s="3" t="s">
        <v>18</v>
      </c>
      <c r="C39" s="68">
        <v>30</v>
      </c>
      <c r="D39" s="68">
        <v>1.74</v>
      </c>
      <c r="E39" s="68">
        <v>1.95</v>
      </c>
      <c r="F39" s="68">
        <v>0.6</v>
      </c>
      <c r="G39" s="68">
        <v>13.8</v>
      </c>
      <c r="H39" s="72">
        <v>69</v>
      </c>
    </row>
    <row r="40" spans="1:8" ht="15.75" x14ac:dyDescent="0.25">
      <c r="A40" s="8"/>
      <c r="B40" s="9"/>
      <c r="C40" s="76"/>
      <c r="D40" s="76">
        <f>SUM(D36:D39)</f>
        <v>54</v>
      </c>
      <c r="E40" s="76">
        <f t="shared" ref="E40:G40" si="2">SUM(E36:E39)</f>
        <v>18.049999999999997</v>
      </c>
      <c r="F40" s="76">
        <f t="shared" si="2"/>
        <v>14.7</v>
      </c>
      <c r="G40" s="76">
        <f t="shared" si="2"/>
        <v>70.7</v>
      </c>
      <c r="H40" s="81">
        <f>SUM(H36:H39)</f>
        <v>495.3</v>
      </c>
    </row>
    <row r="41" spans="1:8" ht="15.75" x14ac:dyDescent="0.25">
      <c r="A41" s="8" t="s">
        <v>25</v>
      </c>
      <c r="B41" s="9" t="s">
        <v>42</v>
      </c>
      <c r="C41" s="25">
        <v>100</v>
      </c>
      <c r="D41" s="25">
        <v>19.760000000000002</v>
      </c>
      <c r="E41" s="21">
        <v>0.4</v>
      </c>
      <c r="F41" s="21">
        <v>0.4</v>
      </c>
      <c r="G41" s="25">
        <v>9.8000000000000007</v>
      </c>
      <c r="H41" s="26">
        <v>47</v>
      </c>
    </row>
    <row r="42" spans="1:8" ht="15.75" x14ac:dyDescent="0.25">
      <c r="A42" s="13"/>
      <c r="B42" s="9" t="s">
        <v>124</v>
      </c>
      <c r="C42" s="15">
        <v>610</v>
      </c>
      <c r="D42" s="15">
        <f>D40+D41</f>
        <v>73.760000000000005</v>
      </c>
      <c r="E42" s="15">
        <f>E40+E41</f>
        <v>18.449999999999996</v>
      </c>
      <c r="F42" s="15">
        <f>F40+F41</f>
        <v>15.1</v>
      </c>
      <c r="G42" s="15">
        <f>G40+G41</f>
        <v>80.5</v>
      </c>
      <c r="H42" s="15">
        <f>H40+H41</f>
        <v>542.29999999999995</v>
      </c>
    </row>
    <row r="43" spans="1:8" ht="15.75" x14ac:dyDescent="0.25">
      <c r="A43" s="13"/>
      <c r="B43" s="55"/>
      <c r="C43" s="78"/>
      <c r="D43" s="78"/>
      <c r="E43" s="78"/>
      <c r="F43" s="78"/>
      <c r="G43" s="78"/>
      <c r="H43" s="91">
        <v>0.23080000000000001</v>
      </c>
    </row>
    <row r="44" spans="1:8" ht="15.75" x14ac:dyDescent="0.2">
      <c r="A44" s="103" t="s">
        <v>15</v>
      </c>
      <c r="B44" s="103"/>
      <c r="C44" s="103"/>
      <c r="D44" s="103"/>
      <c r="E44" s="103"/>
      <c r="F44" s="103"/>
      <c r="G44" s="103"/>
      <c r="H44" s="103"/>
    </row>
    <row r="45" spans="1:8" ht="15.75" x14ac:dyDescent="0.2">
      <c r="A45" s="66">
        <v>131</v>
      </c>
      <c r="B45" s="5" t="s">
        <v>97</v>
      </c>
      <c r="C45" s="21">
        <v>60</v>
      </c>
      <c r="D45" s="21">
        <v>4.71</v>
      </c>
      <c r="E45" s="28">
        <v>1.2</v>
      </c>
      <c r="F45" s="28"/>
      <c r="G45" s="28">
        <v>6.6</v>
      </c>
      <c r="H45" s="28">
        <v>30</v>
      </c>
    </row>
    <row r="46" spans="1:8" ht="15.75" x14ac:dyDescent="0.2">
      <c r="A46" s="67">
        <v>82</v>
      </c>
      <c r="B46" s="17" t="s">
        <v>61</v>
      </c>
      <c r="C46" s="29" t="s">
        <v>37</v>
      </c>
      <c r="D46" s="29">
        <v>8.76</v>
      </c>
      <c r="E46" s="21">
        <v>2.48</v>
      </c>
      <c r="F46" s="21">
        <v>4.4800000000000004</v>
      </c>
      <c r="G46" s="21">
        <v>12.4</v>
      </c>
      <c r="H46" s="21">
        <v>76.8</v>
      </c>
    </row>
    <row r="47" spans="1:8" ht="31.5" x14ac:dyDescent="0.2">
      <c r="A47" s="4" t="s">
        <v>84</v>
      </c>
      <c r="B47" s="30" t="s">
        <v>85</v>
      </c>
      <c r="C47" s="6" t="s">
        <v>109</v>
      </c>
      <c r="D47" s="6">
        <v>19.8</v>
      </c>
      <c r="E47" s="6">
        <v>9.9600000000000009</v>
      </c>
      <c r="F47" s="6">
        <v>12.1</v>
      </c>
      <c r="G47" s="6">
        <v>11.16</v>
      </c>
      <c r="H47" s="7">
        <v>193.85</v>
      </c>
    </row>
    <row r="48" spans="1:8" ht="15.75" x14ac:dyDescent="0.25">
      <c r="A48" s="67">
        <v>171</v>
      </c>
      <c r="B48" s="9" t="s">
        <v>36</v>
      </c>
      <c r="C48" s="21">
        <v>150</v>
      </c>
      <c r="D48" s="21">
        <v>10.130000000000001</v>
      </c>
      <c r="E48" s="33">
        <v>8.1999999999999993</v>
      </c>
      <c r="F48" s="33">
        <v>6.3</v>
      </c>
      <c r="G48" s="33">
        <v>38.700000000000003</v>
      </c>
      <c r="H48" s="33">
        <v>245</v>
      </c>
    </row>
    <row r="49" spans="1:8" ht="15.75" x14ac:dyDescent="0.25">
      <c r="A49" s="8">
        <v>592</v>
      </c>
      <c r="B49" s="14" t="s">
        <v>49</v>
      </c>
      <c r="C49" s="68">
        <v>200</v>
      </c>
      <c r="D49" s="68">
        <v>7.5</v>
      </c>
      <c r="E49" s="22">
        <v>1</v>
      </c>
      <c r="F49" s="22">
        <v>0.2</v>
      </c>
      <c r="G49" s="22">
        <v>19.8</v>
      </c>
      <c r="H49" s="22">
        <v>86</v>
      </c>
    </row>
    <row r="50" spans="1:8" ht="15.75" x14ac:dyDescent="0.25">
      <c r="A50" s="8" t="s">
        <v>25</v>
      </c>
      <c r="B50" s="14" t="s">
        <v>8</v>
      </c>
      <c r="C50" s="68">
        <v>30</v>
      </c>
      <c r="D50" s="68">
        <v>1.45</v>
      </c>
      <c r="E50" s="22">
        <v>2.4</v>
      </c>
      <c r="F50" s="22">
        <v>0.5</v>
      </c>
      <c r="G50" s="22">
        <v>12</v>
      </c>
      <c r="H50" s="22">
        <v>66</v>
      </c>
    </row>
    <row r="51" spans="1:8" ht="15.75" x14ac:dyDescent="0.25">
      <c r="A51" s="8" t="s">
        <v>25</v>
      </c>
      <c r="B51" s="14" t="s">
        <v>1</v>
      </c>
      <c r="C51" s="68">
        <v>30</v>
      </c>
      <c r="D51" s="68">
        <v>1.65</v>
      </c>
      <c r="E51" s="22">
        <v>3.2</v>
      </c>
      <c r="F51" s="22">
        <v>1.4</v>
      </c>
      <c r="G51" s="22">
        <v>13.1</v>
      </c>
      <c r="H51" s="22">
        <v>82.2</v>
      </c>
    </row>
    <row r="52" spans="1:8" ht="15.75" x14ac:dyDescent="0.25">
      <c r="A52" s="8"/>
      <c r="B52" s="9"/>
      <c r="C52" s="76">
        <v>795</v>
      </c>
      <c r="D52" s="76">
        <f>SUM(D45:D51)</f>
        <v>54</v>
      </c>
      <c r="E52" s="76">
        <f t="shared" ref="E52:H52" si="3">SUM(E45:E51)</f>
        <v>28.439999999999998</v>
      </c>
      <c r="F52" s="76">
        <f t="shared" si="3"/>
        <v>24.979999999999997</v>
      </c>
      <c r="G52" s="76">
        <f t="shared" si="3"/>
        <v>113.75999999999999</v>
      </c>
      <c r="H52" s="76">
        <f t="shared" si="3"/>
        <v>779.85</v>
      </c>
    </row>
    <row r="53" spans="1:8" ht="15.75" x14ac:dyDescent="0.25">
      <c r="A53" s="8" t="s">
        <v>25</v>
      </c>
      <c r="B53" s="9" t="s">
        <v>42</v>
      </c>
      <c r="C53" s="25">
        <v>100</v>
      </c>
      <c r="D53" s="25">
        <v>19.760000000000002</v>
      </c>
      <c r="E53" s="21">
        <v>0.4</v>
      </c>
      <c r="F53" s="21">
        <v>0.4</v>
      </c>
      <c r="G53" s="25">
        <v>9.8000000000000007</v>
      </c>
      <c r="H53" s="11">
        <v>47</v>
      </c>
    </row>
    <row r="54" spans="1:8" ht="15.75" x14ac:dyDescent="0.25">
      <c r="A54" s="13"/>
      <c r="B54" s="79" t="s">
        <v>123</v>
      </c>
      <c r="C54" s="15">
        <f t="shared" ref="C54:H54" si="4">SUM(C52:C53)</f>
        <v>895</v>
      </c>
      <c r="D54" s="15">
        <f>D53+D52</f>
        <v>73.760000000000005</v>
      </c>
      <c r="E54" s="15">
        <f t="shared" si="4"/>
        <v>28.839999999999996</v>
      </c>
      <c r="F54" s="15">
        <f t="shared" si="4"/>
        <v>25.379999999999995</v>
      </c>
      <c r="G54" s="15">
        <f t="shared" si="4"/>
        <v>123.55999999999999</v>
      </c>
      <c r="H54" s="15">
        <f t="shared" si="4"/>
        <v>826.85</v>
      </c>
    </row>
    <row r="55" spans="1:8" ht="15.75" x14ac:dyDescent="0.25">
      <c r="A55" s="13"/>
      <c r="B55" s="79"/>
      <c r="C55" s="15"/>
      <c r="D55" s="15"/>
      <c r="E55" s="15"/>
      <c r="F55" s="15"/>
      <c r="G55" s="15"/>
      <c r="H55" s="16">
        <f>H54/2350</f>
        <v>0.35185106382978726</v>
      </c>
    </row>
    <row r="56" spans="1:8" ht="15.75" x14ac:dyDescent="0.25">
      <c r="A56" s="13"/>
      <c r="B56" s="23" t="s">
        <v>12</v>
      </c>
      <c r="C56" s="86">
        <f>C54+C42</f>
        <v>1505</v>
      </c>
      <c r="D56" s="86"/>
      <c r="E56" s="87">
        <f>E54+E42</f>
        <v>47.289999999999992</v>
      </c>
      <c r="F56" s="87">
        <f>F54+F42</f>
        <v>40.479999999999997</v>
      </c>
      <c r="G56" s="87">
        <f>G54+G42</f>
        <v>204.06</v>
      </c>
      <c r="H56" s="87">
        <f>H54+H42</f>
        <v>1369.15</v>
      </c>
    </row>
    <row r="57" spans="1:8" ht="15.75" x14ac:dyDescent="0.25">
      <c r="A57" s="13"/>
      <c r="B57" s="23"/>
      <c r="C57" s="15"/>
      <c r="D57" s="15"/>
      <c r="E57" s="15"/>
      <c r="F57" s="15"/>
      <c r="G57" s="15"/>
      <c r="H57" s="90">
        <v>0.58260000000000001</v>
      </c>
    </row>
    <row r="58" spans="1:8" ht="15.75" x14ac:dyDescent="0.2">
      <c r="A58" s="104" t="s">
        <v>28</v>
      </c>
      <c r="B58" s="104"/>
      <c r="C58" s="104"/>
      <c r="D58" s="104"/>
      <c r="E58" s="104"/>
      <c r="F58" s="104"/>
      <c r="G58" s="104"/>
      <c r="H58" s="104"/>
    </row>
    <row r="59" spans="1:8" ht="15.75" x14ac:dyDescent="0.2">
      <c r="A59" s="103" t="s">
        <v>16</v>
      </c>
      <c r="B59" s="103"/>
      <c r="C59" s="103"/>
      <c r="D59" s="103"/>
      <c r="E59" s="103"/>
      <c r="F59" s="103"/>
      <c r="G59" s="103"/>
      <c r="H59" s="103"/>
    </row>
    <row r="60" spans="1:8" ht="15.75" x14ac:dyDescent="0.2">
      <c r="A60" s="4" t="s">
        <v>99</v>
      </c>
      <c r="B60" s="5" t="s">
        <v>83</v>
      </c>
      <c r="C60" s="6" t="s">
        <v>110</v>
      </c>
      <c r="D60" s="6">
        <v>34.08</v>
      </c>
      <c r="E60" s="6">
        <v>13.23</v>
      </c>
      <c r="F60" s="6">
        <v>12.4</v>
      </c>
      <c r="G60" s="6">
        <v>15.08</v>
      </c>
      <c r="H60" s="7">
        <v>223.8</v>
      </c>
    </row>
    <row r="61" spans="1:8" ht="15.75" x14ac:dyDescent="0.25">
      <c r="A61" s="67">
        <v>469</v>
      </c>
      <c r="B61" s="14" t="s">
        <v>23</v>
      </c>
      <c r="C61" s="68">
        <v>150</v>
      </c>
      <c r="D61" s="68">
        <v>12</v>
      </c>
      <c r="E61" s="31">
        <v>5.5</v>
      </c>
      <c r="F61" s="31">
        <v>4.8</v>
      </c>
      <c r="G61" s="31">
        <v>38.299999999999997</v>
      </c>
      <c r="H61" s="31">
        <v>191</v>
      </c>
    </row>
    <row r="62" spans="1:8" ht="15.75" x14ac:dyDescent="0.25">
      <c r="A62" s="8">
        <v>686</v>
      </c>
      <c r="B62" s="3" t="s">
        <v>38</v>
      </c>
      <c r="C62" s="68">
        <v>200</v>
      </c>
      <c r="D62" s="68">
        <v>6.18</v>
      </c>
      <c r="E62" s="68">
        <v>0.2</v>
      </c>
      <c r="F62" s="68">
        <v>0</v>
      </c>
      <c r="G62" s="68">
        <v>10.199999999999999</v>
      </c>
      <c r="H62" s="72">
        <v>41</v>
      </c>
    </row>
    <row r="63" spans="1:8" ht="15.75" x14ac:dyDescent="0.25">
      <c r="A63" s="8" t="s">
        <v>25</v>
      </c>
      <c r="B63" s="3" t="s">
        <v>18</v>
      </c>
      <c r="C63" s="68">
        <v>30</v>
      </c>
      <c r="D63" s="68">
        <v>1.74</v>
      </c>
      <c r="E63" s="68">
        <v>1.95</v>
      </c>
      <c r="F63" s="68">
        <v>0.6</v>
      </c>
      <c r="G63" s="68">
        <v>13.8</v>
      </c>
      <c r="H63" s="72">
        <v>69</v>
      </c>
    </row>
    <row r="64" spans="1:8" ht="15.75" x14ac:dyDescent="0.25">
      <c r="A64" s="8"/>
      <c r="B64" s="3"/>
      <c r="D64" s="83">
        <f>SUM(D60:D63)</f>
        <v>54</v>
      </c>
      <c r="E64" s="83">
        <f>SUM(E60:E63)</f>
        <v>20.88</v>
      </c>
      <c r="F64" s="83">
        <f>SUM(F60:F63)</f>
        <v>17.8</v>
      </c>
      <c r="G64" s="83">
        <f>SUM(G60:G63)</f>
        <v>77.38</v>
      </c>
      <c r="H64" s="89">
        <f>SUM(H60:H63)</f>
        <v>524.79999999999995</v>
      </c>
    </row>
    <row r="65" spans="1:8" ht="15.75" x14ac:dyDescent="0.25">
      <c r="A65" s="8" t="s">
        <v>25</v>
      </c>
      <c r="B65" s="9" t="s">
        <v>121</v>
      </c>
      <c r="C65" s="25" t="s">
        <v>120</v>
      </c>
      <c r="D65" s="25">
        <v>19.760000000000002</v>
      </c>
      <c r="E65" s="21">
        <v>2.2000000000000002</v>
      </c>
      <c r="F65" s="21">
        <v>2</v>
      </c>
      <c r="G65" s="25">
        <v>30.5</v>
      </c>
      <c r="H65" s="26">
        <v>144.80000000000001</v>
      </c>
    </row>
    <row r="66" spans="1:8" ht="15.75" x14ac:dyDescent="0.25">
      <c r="A66" s="13"/>
      <c r="B66" s="82" t="s">
        <v>124</v>
      </c>
      <c r="C66" s="15">
        <v>540</v>
      </c>
      <c r="D66" s="15">
        <f>SUM(D64:D65)</f>
        <v>73.760000000000005</v>
      </c>
      <c r="E66" s="15">
        <f>E64+E65</f>
        <v>23.08</v>
      </c>
      <c r="F66" s="15">
        <f t="shared" ref="F66:G66" si="5">F64+F65</f>
        <v>19.8</v>
      </c>
      <c r="G66" s="15">
        <f t="shared" si="5"/>
        <v>107.88</v>
      </c>
      <c r="H66" s="15">
        <f>H64+H65</f>
        <v>669.59999999999991</v>
      </c>
    </row>
    <row r="67" spans="1:8" ht="15.75" x14ac:dyDescent="0.25">
      <c r="A67" s="13"/>
      <c r="B67" s="67"/>
      <c r="C67" s="64"/>
      <c r="D67" s="64"/>
      <c r="E67" s="15"/>
      <c r="F67" s="15"/>
      <c r="G67" s="15"/>
      <c r="H67" s="16">
        <f>H66/2350</f>
        <v>0.2849361702127659</v>
      </c>
    </row>
    <row r="68" spans="1:8" ht="15.75" x14ac:dyDescent="0.2">
      <c r="A68" s="103" t="s">
        <v>15</v>
      </c>
      <c r="B68" s="103"/>
      <c r="C68" s="103"/>
      <c r="D68" s="103"/>
      <c r="E68" s="103"/>
      <c r="F68" s="103"/>
      <c r="G68" s="103"/>
      <c r="H68" s="103"/>
    </row>
    <row r="69" spans="1:8" ht="15.75" x14ac:dyDescent="0.2">
      <c r="A69" s="34" t="s">
        <v>58</v>
      </c>
      <c r="B69" s="27" t="s">
        <v>87</v>
      </c>
      <c r="C69" s="21">
        <v>60</v>
      </c>
      <c r="D69" s="21">
        <v>4.22</v>
      </c>
      <c r="E69" s="21">
        <v>0.96</v>
      </c>
      <c r="F69" s="21">
        <v>3.06</v>
      </c>
      <c r="G69" s="21">
        <v>4.1399999999999997</v>
      </c>
      <c r="H69" s="21">
        <v>48</v>
      </c>
    </row>
    <row r="70" spans="1:8" ht="15.75" x14ac:dyDescent="0.2">
      <c r="A70" s="67">
        <v>102</v>
      </c>
      <c r="B70" s="55" t="s">
        <v>62</v>
      </c>
      <c r="C70" s="35">
        <v>200</v>
      </c>
      <c r="D70" s="35">
        <v>12.11</v>
      </c>
      <c r="E70" s="11">
        <v>5.12</v>
      </c>
      <c r="F70" s="11">
        <v>3.6</v>
      </c>
      <c r="G70" s="11">
        <v>17.399999999999999</v>
      </c>
      <c r="H70" s="11">
        <v>112.8</v>
      </c>
    </row>
    <row r="71" spans="1:8" ht="15.75" x14ac:dyDescent="0.2">
      <c r="A71" s="67">
        <v>259</v>
      </c>
      <c r="B71" s="55" t="s">
        <v>111</v>
      </c>
      <c r="C71" s="35" t="s">
        <v>113</v>
      </c>
      <c r="D71" s="35">
        <v>27.31</v>
      </c>
      <c r="E71" s="11">
        <v>14.77</v>
      </c>
      <c r="F71" s="11">
        <v>13.55</v>
      </c>
      <c r="G71" s="11">
        <v>29.61</v>
      </c>
      <c r="H71" s="11">
        <v>390.04</v>
      </c>
    </row>
    <row r="72" spans="1:8" ht="15.75" x14ac:dyDescent="0.25">
      <c r="A72" s="8">
        <v>699</v>
      </c>
      <c r="B72" s="14" t="s">
        <v>68</v>
      </c>
      <c r="C72" s="68">
        <v>200</v>
      </c>
      <c r="D72" s="68">
        <v>8</v>
      </c>
      <c r="E72" s="22">
        <v>0.2</v>
      </c>
      <c r="F72" s="22"/>
      <c r="G72" s="22">
        <v>25.7</v>
      </c>
      <c r="H72" s="22">
        <v>104</v>
      </c>
    </row>
    <row r="73" spans="1:8" ht="15.75" x14ac:dyDescent="0.25">
      <c r="A73" s="8" t="s">
        <v>25</v>
      </c>
      <c r="B73" s="14" t="s">
        <v>8</v>
      </c>
      <c r="C73" s="68">
        <v>30</v>
      </c>
      <c r="D73" s="68">
        <v>1.1499999999999999</v>
      </c>
      <c r="E73" s="22">
        <v>2.4</v>
      </c>
      <c r="F73" s="22">
        <v>0.5</v>
      </c>
      <c r="G73" s="22">
        <v>12</v>
      </c>
      <c r="H73" s="22">
        <v>66</v>
      </c>
    </row>
    <row r="74" spans="1:8" ht="15.75" x14ac:dyDescent="0.25">
      <c r="A74" s="8" t="s">
        <v>25</v>
      </c>
      <c r="B74" s="14" t="s">
        <v>1</v>
      </c>
      <c r="C74" s="68">
        <v>30</v>
      </c>
      <c r="D74" s="68">
        <v>1.21</v>
      </c>
      <c r="E74" s="22">
        <v>3.2</v>
      </c>
      <c r="F74" s="22">
        <v>1.4</v>
      </c>
      <c r="G74" s="22">
        <v>13.1</v>
      </c>
      <c r="H74" s="22">
        <v>82.2</v>
      </c>
    </row>
    <row r="75" spans="1:8" ht="15.75" x14ac:dyDescent="0.25">
      <c r="A75" s="77"/>
      <c r="B75" s="77"/>
      <c r="C75" s="78"/>
      <c r="D75" s="84">
        <f>SUM(D69:D74)</f>
        <v>54</v>
      </c>
      <c r="E75" s="84">
        <f t="shared" ref="E75:H75" si="6">SUM(E69:E74)</f>
        <v>26.65</v>
      </c>
      <c r="F75" s="84">
        <f t="shared" si="6"/>
        <v>22.11</v>
      </c>
      <c r="G75" s="84">
        <f t="shared" si="6"/>
        <v>101.94999999999999</v>
      </c>
      <c r="H75" s="84">
        <f t="shared" si="6"/>
        <v>803.04000000000008</v>
      </c>
    </row>
    <row r="76" spans="1:8" ht="15.75" x14ac:dyDescent="0.25">
      <c r="A76" s="8" t="s">
        <v>25</v>
      </c>
      <c r="B76" s="9" t="s">
        <v>121</v>
      </c>
      <c r="C76" s="25" t="s">
        <v>120</v>
      </c>
      <c r="D76" s="25">
        <v>19.760000000000002</v>
      </c>
      <c r="E76" s="21">
        <v>2.2000000000000002</v>
      </c>
      <c r="F76" s="21">
        <v>2</v>
      </c>
      <c r="G76" s="25">
        <v>30.5</v>
      </c>
      <c r="H76" s="26">
        <v>144.80000000000001</v>
      </c>
    </row>
    <row r="77" spans="1:8" ht="15.75" x14ac:dyDescent="0.25">
      <c r="A77" s="13"/>
      <c r="B77" s="23" t="s">
        <v>123</v>
      </c>
      <c r="C77" s="15">
        <v>790</v>
      </c>
      <c r="D77" s="15">
        <f>D75+D76</f>
        <v>73.760000000000005</v>
      </c>
      <c r="E77" s="15">
        <f>SUM(E75:E76)</f>
        <v>28.849999999999998</v>
      </c>
      <c r="F77" s="15">
        <f t="shared" ref="F77:G77" si="7">SUM(F75:F76)</f>
        <v>24.11</v>
      </c>
      <c r="G77" s="15">
        <f t="shared" si="7"/>
        <v>132.44999999999999</v>
      </c>
      <c r="H77" s="15">
        <f>SUM(H75:H76)</f>
        <v>947.84000000000015</v>
      </c>
    </row>
    <row r="78" spans="1:8" ht="15.75" x14ac:dyDescent="0.25">
      <c r="A78" s="13"/>
      <c r="B78" s="85" t="s">
        <v>12</v>
      </c>
      <c r="C78" s="87">
        <f>C77+C66</f>
        <v>1330</v>
      </c>
      <c r="D78" s="86"/>
      <c r="E78" s="87">
        <f t="shared" ref="E78:H78" si="8">E77+E66</f>
        <v>51.929999999999993</v>
      </c>
      <c r="F78" s="87">
        <f t="shared" si="8"/>
        <v>43.91</v>
      </c>
      <c r="G78" s="87">
        <f t="shared" si="8"/>
        <v>240.32999999999998</v>
      </c>
      <c r="H78" s="87">
        <f t="shared" si="8"/>
        <v>1617.44</v>
      </c>
    </row>
    <row r="79" spans="1:8" ht="15.75" x14ac:dyDescent="0.25">
      <c r="A79" s="13"/>
      <c r="B79" s="23"/>
      <c r="C79" s="15"/>
      <c r="D79" s="15"/>
      <c r="E79" s="15"/>
      <c r="F79" s="15"/>
      <c r="G79" s="15"/>
      <c r="H79" s="16">
        <v>0.68830000000000002</v>
      </c>
    </row>
    <row r="80" spans="1:8" ht="15.75" x14ac:dyDescent="0.2">
      <c r="A80" s="104" t="s">
        <v>29</v>
      </c>
      <c r="B80" s="104"/>
      <c r="C80" s="104"/>
      <c r="D80" s="104"/>
      <c r="E80" s="104"/>
      <c r="F80" s="104"/>
      <c r="G80" s="104"/>
      <c r="H80" s="104"/>
    </row>
    <row r="81" spans="1:8" ht="15.75" x14ac:dyDescent="0.2">
      <c r="A81" s="103" t="s">
        <v>16</v>
      </c>
      <c r="B81" s="103"/>
      <c r="C81" s="103"/>
      <c r="D81" s="103"/>
      <c r="E81" s="103"/>
      <c r="F81" s="103"/>
      <c r="G81" s="103"/>
      <c r="H81" s="103"/>
    </row>
    <row r="82" spans="1:8" ht="15.75" x14ac:dyDescent="0.25">
      <c r="A82" s="8">
        <v>320</v>
      </c>
      <c r="B82" s="9" t="s">
        <v>88</v>
      </c>
      <c r="C82" s="35">
        <v>150</v>
      </c>
      <c r="D82" s="35">
        <v>30.3</v>
      </c>
      <c r="E82" s="11">
        <v>18</v>
      </c>
      <c r="F82" s="11">
        <v>13.6</v>
      </c>
      <c r="G82" s="11">
        <v>34.200000000000003</v>
      </c>
      <c r="H82" s="11">
        <v>206</v>
      </c>
    </row>
    <row r="83" spans="1:8" ht="15.75" x14ac:dyDescent="0.25">
      <c r="A83" s="8" t="s">
        <v>89</v>
      </c>
      <c r="B83" s="9" t="s">
        <v>90</v>
      </c>
      <c r="C83" s="35">
        <v>20</v>
      </c>
      <c r="D83" s="35">
        <v>5.5</v>
      </c>
      <c r="E83" s="11">
        <v>1.3</v>
      </c>
      <c r="F83" s="11">
        <v>1.4</v>
      </c>
      <c r="G83" s="11">
        <v>10.199999999999999</v>
      </c>
      <c r="H83" s="11">
        <v>59.6</v>
      </c>
    </row>
    <row r="84" spans="1:8" ht="15.75" x14ac:dyDescent="0.25">
      <c r="A84" s="8" t="s">
        <v>25</v>
      </c>
      <c r="B84" s="3" t="s">
        <v>18</v>
      </c>
      <c r="C84" s="68">
        <v>30</v>
      </c>
      <c r="D84" s="68">
        <v>1.74</v>
      </c>
      <c r="E84" s="68">
        <v>1.95</v>
      </c>
      <c r="F84" s="68">
        <v>0.6</v>
      </c>
      <c r="G84" s="68">
        <v>13.8</v>
      </c>
      <c r="H84" s="72">
        <v>69</v>
      </c>
    </row>
    <row r="85" spans="1:8" ht="15.75" x14ac:dyDescent="0.25">
      <c r="A85" s="67">
        <v>382</v>
      </c>
      <c r="B85" s="9" t="s">
        <v>13</v>
      </c>
      <c r="C85" s="68">
        <v>200</v>
      </c>
      <c r="D85" s="68">
        <v>7.86</v>
      </c>
      <c r="E85" s="68">
        <v>2.9</v>
      </c>
      <c r="F85" s="68">
        <v>2.5</v>
      </c>
      <c r="G85" s="68">
        <v>24.8</v>
      </c>
      <c r="H85" s="72">
        <v>134</v>
      </c>
    </row>
    <row r="86" spans="1:8" ht="15.75" x14ac:dyDescent="0.25">
      <c r="A86" s="8" t="s">
        <v>25</v>
      </c>
      <c r="B86" s="9" t="s">
        <v>42</v>
      </c>
      <c r="C86" s="25">
        <v>150</v>
      </c>
      <c r="D86" s="25">
        <v>8.6</v>
      </c>
      <c r="E86" s="21">
        <v>0.6</v>
      </c>
      <c r="F86" s="21">
        <v>0.6</v>
      </c>
      <c r="G86" s="25">
        <v>14.7</v>
      </c>
      <c r="H86" s="26">
        <v>70.5</v>
      </c>
    </row>
    <row r="87" spans="1:8" ht="15.75" x14ac:dyDescent="0.25">
      <c r="A87" s="67"/>
      <c r="B87" s="77"/>
      <c r="C87" s="78"/>
      <c r="D87" s="84">
        <f>SUM(D82:D86)</f>
        <v>54</v>
      </c>
      <c r="E87" s="84">
        <f t="shared" ref="E87:H87" si="9">SUM(E82:E86)</f>
        <v>24.75</v>
      </c>
      <c r="F87" s="84">
        <f t="shared" si="9"/>
        <v>18.700000000000003</v>
      </c>
      <c r="G87" s="84">
        <f t="shared" si="9"/>
        <v>97.7</v>
      </c>
      <c r="H87" s="84">
        <f t="shared" si="9"/>
        <v>539.1</v>
      </c>
    </row>
    <row r="88" spans="1:8" ht="15.75" x14ac:dyDescent="0.25">
      <c r="A88" s="13" t="s">
        <v>25</v>
      </c>
      <c r="B88" s="9" t="s">
        <v>121</v>
      </c>
      <c r="C88" s="25" t="s">
        <v>120</v>
      </c>
      <c r="D88" s="25">
        <v>19.760000000000002</v>
      </c>
      <c r="E88" s="21">
        <v>2.2000000000000002</v>
      </c>
      <c r="F88" s="21">
        <v>2</v>
      </c>
      <c r="G88" s="25">
        <v>30.5</v>
      </c>
      <c r="H88" s="26">
        <v>144.80000000000001</v>
      </c>
    </row>
    <row r="89" spans="1:8" ht="15.75" x14ac:dyDescent="0.25">
      <c r="A89" s="13"/>
      <c r="B89" s="9" t="s">
        <v>124</v>
      </c>
      <c r="C89" s="15">
        <v>580</v>
      </c>
      <c r="D89" s="15">
        <f>D87+D88</f>
        <v>73.760000000000005</v>
      </c>
      <c r="E89" s="15">
        <f>E87+E88</f>
        <v>26.95</v>
      </c>
      <c r="F89" s="15">
        <f>F87+F88</f>
        <v>20.700000000000003</v>
      </c>
      <c r="G89" s="15">
        <f>G87+G88</f>
        <v>128.19999999999999</v>
      </c>
      <c r="H89" s="15">
        <f>H87+H88</f>
        <v>683.90000000000009</v>
      </c>
    </row>
    <row r="90" spans="1:8" ht="15.75" x14ac:dyDescent="0.25">
      <c r="A90" s="13"/>
      <c r="B90" s="55"/>
      <c r="C90" s="78"/>
      <c r="D90" s="78"/>
      <c r="E90" s="78"/>
      <c r="F90" s="78"/>
      <c r="G90" s="78"/>
      <c r="H90" s="90">
        <v>0.29099999999999998</v>
      </c>
    </row>
    <row r="91" spans="1:8" ht="15.75" x14ac:dyDescent="0.2">
      <c r="A91" s="103" t="s">
        <v>15</v>
      </c>
      <c r="B91" s="103"/>
      <c r="C91" s="103"/>
      <c r="D91" s="103"/>
      <c r="E91" s="103"/>
      <c r="F91" s="103"/>
      <c r="G91" s="103"/>
      <c r="H91" s="103"/>
    </row>
    <row r="92" spans="1:8" ht="15.75" x14ac:dyDescent="0.25">
      <c r="A92" s="2" t="s">
        <v>59</v>
      </c>
      <c r="B92" s="3" t="s">
        <v>54</v>
      </c>
      <c r="C92" s="68">
        <v>60</v>
      </c>
      <c r="D92" s="68">
        <v>8.8800000000000008</v>
      </c>
      <c r="E92" s="68">
        <v>0.85</v>
      </c>
      <c r="F92" s="68">
        <v>3.6</v>
      </c>
      <c r="G92" s="68">
        <v>4.9000000000000004</v>
      </c>
      <c r="H92" s="72">
        <v>55.68</v>
      </c>
    </row>
    <row r="93" spans="1:8" ht="31.5" x14ac:dyDescent="0.25">
      <c r="A93" s="8">
        <v>96</v>
      </c>
      <c r="B93" s="36" t="s">
        <v>17</v>
      </c>
      <c r="C93" s="6" t="s">
        <v>37</v>
      </c>
      <c r="D93" s="6">
        <v>10.33</v>
      </c>
      <c r="E93" s="6">
        <v>2.4</v>
      </c>
      <c r="F93" s="6">
        <v>4.6399999999999997</v>
      </c>
      <c r="G93" s="6">
        <v>23.76</v>
      </c>
      <c r="H93" s="6">
        <v>106.4</v>
      </c>
    </row>
    <row r="94" spans="1:8" ht="15.75" x14ac:dyDescent="0.25">
      <c r="A94" s="67">
        <v>265</v>
      </c>
      <c r="B94" s="9" t="s">
        <v>74</v>
      </c>
      <c r="C94" s="21" t="s">
        <v>113</v>
      </c>
      <c r="D94" s="21">
        <v>24.33</v>
      </c>
      <c r="E94" s="33">
        <v>17.489999999999998</v>
      </c>
      <c r="F94" s="33">
        <v>15.07</v>
      </c>
      <c r="G94" s="33">
        <v>40.6</v>
      </c>
      <c r="H94" s="33">
        <v>391.6</v>
      </c>
    </row>
    <row r="95" spans="1:8" ht="15.75" x14ac:dyDescent="0.25">
      <c r="A95" s="67">
        <v>276</v>
      </c>
      <c r="B95" s="37" t="s">
        <v>44</v>
      </c>
      <c r="C95" s="25">
        <v>200</v>
      </c>
      <c r="D95" s="25">
        <v>8.1</v>
      </c>
      <c r="E95" s="21">
        <v>0.1</v>
      </c>
      <c r="F95" s="21"/>
      <c r="G95" s="21">
        <v>27.9</v>
      </c>
      <c r="H95" s="25">
        <v>111</v>
      </c>
    </row>
    <row r="96" spans="1:8" ht="15.75" x14ac:dyDescent="0.25">
      <c r="A96" s="8" t="s">
        <v>25</v>
      </c>
      <c r="B96" s="14" t="s">
        <v>8</v>
      </c>
      <c r="C96" s="68">
        <v>30</v>
      </c>
      <c r="D96" s="68">
        <v>1.1499999999999999</v>
      </c>
      <c r="E96" s="22">
        <v>2.4</v>
      </c>
      <c r="F96" s="22">
        <v>0.5</v>
      </c>
      <c r="G96" s="22">
        <v>12</v>
      </c>
      <c r="H96" s="22">
        <v>66</v>
      </c>
    </row>
    <row r="97" spans="1:8" ht="15.75" x14ac:dyDescent="0.25">
      <c r="A97" s="8" t="s">
        <v>25</v>
      </c>
      <c r="B97" s="14" t="s">
        <v>1</v>
      </c>
      <c r="C97" s="68">
        <v>30</v>
      </c>
      <c r="D97" s="68">
        <v>1.21</v>
      </c>
      <c r="E97" s="22">
        <v>3.2</v>
      </c>
      <c r="F97" s="22">
        <v>1.4</v>
      </c>
      <c r="G97" s="22">
        <v>13.1</v>
      </c>
      <c r="H97" s="22">
        <v>82.2</v>
      </c>
    </row>
    <row r="98" spans="1:8" ht="15.75" x14ac:dyDescent="0.25">
      <c r="A98" s="77"/>
      <c r="B98" s="77"/>
      <c r="C98" s="78"/>
      <c r="D98" s="84">
        <f>SUM(D92:D97)</f>
        <v>54</v>
      </c>
      <c r="E98" s="84">
        <f t="shared" ref="E98:H98" si="10">SUM(E92:E97)</f>
        <v>26.439999999999998</v>
      </c>
      <c r="F98" s="84">
        <f t="shared" si="10"/>
        <v>25.21</v>
      </c>
      <c r="G98" s="84">
        <f t="shared" si="10"/>
        <v>122.25999999999999</v>
      </c>
      <c r="H98" s="84">
        <f t="shared" si="10"/>
        <v>812.88000000000011</v>
      </c>
    </row>
    <row r="99" spans="1:8" ht="15.75" x14ac:dyDescent="0.25">
      <c r="A99" s="8" t="s">
        <v>25</v>
      </c>
      <c r="B99" s="9" t="s">
        <v>121</v>
      </c>
      <c r="C99" s="25" t="s">
        <v>120</v>
      </c>
      <c r="D99" s="25">
        <v>19.760000000000002</v>
      </c>
      <c r="E99" s="21">
        <v>2.2000000000000002</v>
      </c>
      <c r="F99" s="21">
        <v>2</v>
      </c>
      <c r="G99" s="25">
        <v>30.5</v>
      </c>
      <c r="H99" s="26">
        <v>144.80000000000001</v>
      </c>
    </row>
    <row r="100" spans="1:8" ht="15.75" x14ac:dyDescent="0.25">
      <c r="A100" s="8"/>
      <c r="B100" s="9"/>
      <c r="C100" s="25"/>
      <c r="D100" s="25"/>
      <c r="E100" s="21"/>
      <c r="F100" s="21"/>
      <c r="G100" s="25"/>
      <c r="H100" s="16">
        <v>0.40749999999999997</v>
      </c>
    </row>
    <row r="101" spans="1:8" ht="15.75" x14ac:dyDescent="0.25">
      <c r="A101" s="13"/>
      <c r="B101" s="55" t="s">
        <v>124</v>
      </c>
      <c r="C101" s="15">
        <v>795</v>
      </c>
      <c r="D101" s="15">
        <f>D99+D98</f>
        <v>73.760000000000005</v>
      </c>
      <c r="E101" s="15">
        <f t="shared" ref="E101:H101" si="11">E99+E98</f>
        <v>28.639999999999997</v>
      </c>
      <c r="F101" s="15">
        <f t="shared" si="11"/>
        <v>27.21</v>
      </c>
      <c r="G101" s="15">
        <f t="shared" si="11"/>
        <v>152.76</v>
      </c>
      <c r="H101" s="15">
        <f t="shared" si="11"/>
        <v>957.68000000000006</v>
      </c>
    </row>
    <row r="102" spans="1:8" ht="15.75" x14ac:dyDescent="0.25">
      <c r="A102" s="13"/>
      <c r="B102" s="23" t="s">
        <v>12</v>
      </c>
      <c r="C102" s="15">
        <f>C101+C89</f>
        <v>1375</v>
      </c>
      <c r="D102" s="15"/>
      <c r="E102" s="15">
        <f>E89+E101</f>
        <v>55.589999999999996</v>
      </c>
      <c r="F102" s="15">
        <f t="shared" ref="F102:G102" si="12">F89+F101</f>
        <v>47.910000000000004</v>
      </c>
      <c r="G102" s="15">
        <f t="shared" si="12"/>
        <v>280.95999999999998</v>
      </c>
      <c r="H102" s="15">
        <f>H89+H101</f>
        <v>1641.5800000000002</v>
      </c>
    </row>
    <row r="103" spans="1:8" ht="15.75" x14ac:dyDescent="0.25">
      <c r="A103" s="13"/>
      <c r="B103" s="23"/>
      <c r="C103" s="15"/>
      <c r="D103" s="15"/>
      <c r="E103" s="15"/>
      <c r="F103" s="15"/>
      <c r="G103" s="15"/>
      <c r="H103" s="16">
        <f>H102/2350</f>
        <v>0.69854468085106391</v>
      </c>
    </row>
    <row r="104" spans="1:8" ht="15.75" x14ac:dyDescent="0.2">
      <c r="A104" s="104" t="s">
        <v>30</v>
      </c>
      <c r="B104" s="104"/>
      <c r="C104" s="104"/>
      <c r="D104" s="104"/>
      <c r="E104" s="104"/>
      <c r="F104" s="104"/>
      <c r="G104" s="104"/>
      <c r="H104" s="104"/>
    </row>
    <row r="105" spans="1:8" ht="15.75" x14ac:dyDescent="0.2">
      <c r="A105" s="103" t="s">
        <v>16</v>
      </c>
      <c r="B105" s="103"/>
      <c r="C105" s="103"/>
      <c r="D105" s="103"/>
      <c r="E105" s="103"/>
      <c r="F105" s="103"/>
      <c r="G105" s="103"/>
      <c r="H105" s="103"/>
    </row>
    <row r="106" spans="1:8" ht="15.75" x14ac:dyDescent="0.2">
      <c r="A106" s="67">
        <v>174</v>
      </c>
      <c r="B106" s="38" t="s">
        <v>63</v>
      </c>
      <c r="C106" s="21" t="s">
        <v>37</v>
      </c>
      <c r="D106" s="21">
        <v>14.36</v>
      </c>
      <c r="E106" s="21">
        <v>4.2</v>
      </c>
      <c r="F106" s="21">
        <v>7.6</v>
      </c>
      <c r="G106" s="21">
        <v>30.2</v>
      </c>
      <c r="H106" s="21">
        <v>206.4</v>
      </c>
    </row>
    <row r="107" spans="1:8" ht="15.75" x14ac:dyDescent="0.25">
      <c r="A107" s="8">
        <v>15</v>
      </c>
      <c r="B107" s="3" t="s">
        <v>19</v>
      </c>
      <c r="C107" s="68">
        <v>15</v>
      </c>
      <c r="D107" s="68">
        <v>7.9</v>
      </c>
      <c r="E107" s="68">
        <v>3.45</v>
      </c>
      <c r="F107" s="68">
        <v>4.45</v>
      </c>
      <c r="G107" s="68">
        <v>0</v>
      </c>
      <c r="H107" s="72">
        <v>54.5</v>
      </c>
    </row>
    <row r="108" spans="1:8" ht="15.75" x14ac:dyDescent="0.25">
      <c r="A108" s="2">
        <v>14</v>
      </c>
      <c r="B108" s="3" t="s">
        <v>2</v>
      </c>
      <c r="C108" s="68">
        <v>10</v>
      </c>
      <c r="D108" s="68">
        <v>8</v>
      </c>
      <c r="E108" s="68">
        <v>0.1</v>
      </c>
      <c r="F108" s="68">
        <v>7.2</v>
      </c>
      <c r="G108" s="68">
        <v>0.13</v>
      </c>
      <c r="H108" s="72">
        <v>65.72</v>
      </c>
    </row>
    <row r="109" spans="1:8" ht="15.75" x14ac:dyDescent="0.25">
      <c r="A109" s="2">
        <v>209</v>
      </c>
      <c r="B109" s="3" t="s">
        <v>52</v>
      </c>
      <c r="C109" s="68">
        <v>40</v>
      </c>
      <c r="D109" s="68">
        <v>10</v>
      </c>
      <c r="E109" s="68">
        <v>5.0999999999999996</v>
      </c>
      <c r="F109" s="68">
        <v>4.5999999999999996</v>
      </c>
      <c r="G109" s="68">
        <v>0.3</v>
      </c>
      <c r="H109" s="72">
        <v>63</v>
      </c>
    </row>
    <row r="110" spans="1:8" ht="15.75" x14ac:dyDescent="0.25">
      <c r="A110" s="8">
        <v>580</v>
      </c>
      <c r="B110" s="3" t="s">
        <v>41</v>
      </c>
      <c r="C110" s="68">
        <v>200</v>
      </c>
      <c r="D110" s="68">
        <v>12</v>
      </c>
      <c r="E110" s="68">
        <v>1.7</v>
      </c>
      <c r="F110" s="68">
        <v>1.3</v>
      </c>
      <c r="G110" s="68">
        <v>17.399999999999999</v>
      </c>
      <c r="H110" s="72">
        <v>88</v>
      </c>
    </row>
    <row r="111" spans="1:8" ht="15.75" x14ac:dyDescent="0.25">
      <c r="A111" s="8" t="s">
        <v>25</v>
      </c>
      <c r="B111" s="3" t="s">
        <v>18</v>
      </c>
      <c r="C111" s="68">
        <v>30</v>
      </c>
      <c r="D111" s="68">
        <v>1.74</v>
      </c>
      <c r="E111" s="68">
        <v>1.95</v>
      </c>
      <c r="F111" s="68">
        <v>0.6</v>
      </c>
      <c r="G111" s="68">
        <v>13.8</v>
      </c>
      <c r="H111" s="72">
        <v>69</v>
      </c>
    </row>
    <row r="112" spans="1:8" ht="15.75" x14ac:dyDescent="0.25">
      <c r="A112" s="8"/>
      <c r="B112" s="3"/>
      <c r="C112" s="70"/>
      <c r="D112" s="83">
        <f>SUM(D106:D111)</f>
        <v>54</v>
      </c>
      <c r="E112" s="83">
        <f>SUM(E106:E111)</f>
        <v>16.5</v>
      </c>
      <c r="F112" s="83">
        <f t="shared" ref="F112:H112" si="13">SUM(F106:F111)</f>
        <v>25.750000000000004</v>
      </c>
      <c r="G112" s="83">
        <f t="shared" si="13"/>
        <v>61.83</v>
      </c>
      <c r="H112" s="83">
        <f t="shared" si="13"/>
        <v>546.62</v>
      </c>
    </row>
    <row r="113" spans="1:8" ht="15.75" x14ac:dyDescent="0.25">
      <c r="A113" s="8" t="s">
        <v>25</v>
      </c>
      <c r="B113" s="9" t="s">
        <v>121</v>
      </c>
      <c r="C113" s="25" t="s">
        <v>120</v>
      </c>
      <c r="D113" s="25">
        <v>19.760000000000002</v>
      </c>
      <c r="E113" s="21">
        <v>2.2000000000000002</v>
      </c>
      <c r="F113" s="21">
        <v>2</v>
      </c>
      <c r="G113" s="25">
        <v>30.5</v>
      </c>
      <c r="H113" s="26">
        <v>144.80000000000001</v>
      </c>
    </row>
    <row r="114" spans="1:8" ht="15.75" x14ac:dyDescent="0.25">
      <c r="A114" s="14"/>
      <c r="B114" s="9" t="s">
        <v>124</v>
      </c>
      <c r="C114" s="15">
        <v>530</v>
      </c>
      <c r="D114" s="15">
        <f>D112+D113</f>
        <v>73.760000000000005</v>
      </c>
      <c r="E114" s="15">
        <f>E113+E112</f>
        <v>18.7</v>
      </c>
      <c r="F114" s="15">
        <f t="shared" ref="F114:H114" si="14">F112+F113</f>
        <v>27.750000000000004</v>
      </c>
      <c r="G114" s="15">
        <f t="shared" si="14"/>
        <v>92.33</v>
      </c>
      <c r="H114" s="15">
        <f t="shared" si="14"/>
        <v>691.42000000000007</v>
      </c>
    </row>
    <row r="115" spans="1:8" ht="15.75" x14ac:dyDescent="0.25">
      <c r="A115" s="14"/>
      <c r="B115" s="9"/>
      <c r="C115" s="15"/>
      <c r="D115" s="15"/>
      <c r="E115" s="15"/>
      <c r="F115" s="15"/>
      <c r="G115" s="15"/>
      <c r="H115" s="16">
        <f>H114/2350</f>
        <v>0.29422127659574471</v>
      </c>
    </row>
    <row r="116" spans="1:8" ht="15.75" x14ac:dyDescent="0.2">
      <c r="A116" s="103" t="s">
        <v>15</v>
      </c>
      <c r="B116" s="103"/>
      <c r="C116" s="103"/>
      <c r="D116" s="103"/>
      <c r="E116" s="103"/>
      <c r="F116" s="103"/>
      <c r="G116" s="103"/>
      <c r="H116" s="103"/>
    </row>
    <row r="117" spans="1:8" ht="15.75" x14ac:dyDescent="0.25">
      <c r="A117" s="34" t="s">
        <v>64</v>
      </c>
      <c r="B117" s="39" t="s">
        <v>65</v>
      </c>
      <c r="C117" s="25">
        <v>60</v>
      </c>
      <c r="D117" s="21">
        <v>5.44</v>
      </c>
      <c r="E117" s="25">
        <v>0.84</v>
      </c>
      <c r="F117" s="25">
        <v>6.06</v>
      </c>
      <c r="G117" s="25">
        <v>3.96</v>
      </c>
      <c r="H117" s="25">
        <v>73.8</v>
      </c>
    </row>
    <row r="118" spans="1:8" ht="31.5" x14ac:dyDescent="0.2">
      <c r="A118" s="67">
        <v>166</v>
      </c>
      <c r="B118" s="40" t="s">
        <v>66</v>
      </c>
      <c r="C118" s="41">
        <v>200</v>
      </c>
      <c r="D118" s="21">
        <v>10</v>
      </c>
      <c r="E118" s="21">
        <v>3.12</v>
      </c>
      <c r="F118" s="21">
        <v>2.2400000000000002</v>
      </c>
      <c r="G118" s="21">
        <v>16</v>
      </c>
      <c r="H118" s="21">
        <v>96.8</v>
      </c>
    </row>
    <row r="119" spans="1:8" ht="15.75" x14ac:dyDescent="0.25">
      <c r="A119" s="8" t="s">
        <v>98</v>
      </c>
      <c r="B119" s="32" t="s">
        <v>86</v>
      </c>
      <c r="C119" s="21" t="s">
        <v>109</v>
      </c>
      <c r="D119" s="68">
        <v>17.2</v>
      </c>
      <c r="E119" s="33">
        <v>11.1</v>
      </c>
      <c r="F119" s="33">
        <v>9.5</v>
      </c>
      <c r="G119" s="33">
        <v>11.1</v>
      </c>
      <c r="H119" s="33">
        <v>183</v>
      </c>
    </row>
    <row r="120" spans="1:8" ht="15.75" x14ac:dyDescent="0.25">
      <c r="A120" s="12">
        <v>128</v>
      </c>
      <c r="B120" s="14" t="s">
        <v>24</v>
      </c>
      <c r="C120" s="68">
        <v>150</v>
      </c>
      <c r="D120" s="68">
        <v>12</v>
      </c>
      <c r="E120" s="21">
        <v>3.1</v>
      </c>
      <c r="F120" s="21">
        <v>5.4</v>
      </c>
      <c r="G120" s="21">
        <v>20.3</v>
      </c>
      <c r="H120" s="21">
        <v>141</v>
      </c>
    </row>
    <row r="121" spans="1:8" ht="15.75" x14ac:dyDescent="0.25">
      <c r="A121" s="67">
        <v>631</v>
      </c>
      <c r="B121" s="32" t="s">
        <v>56</v>
      </c>
      <c r="C121" s="21">
        <v>200</v>
      </c>
      <c r="D121" s="68">
        <v>7</v>
      </c>
      <c r="E121" s="21">
        <v>0.2</v>
      </c>
      <c r="F121" s="21">
        <v>0.2</v>
      </c>
      <c r="G121" s="21">
        <v>27.9</v>
      </c>
      <c r="H121" s="21">
        <v>115</v>
      </c>
    </row>
    <row r="122" spans="1:8" ht="15.75" x14ac:dyDescent="0.25">
      <c r="A122" s="8" t="s">
        <v>25</v>
      </c>
      <c r="B122" s="14" t="s">
        <v>8</v>
      </c>
      <c r="C122" s="68">
        <v>30</v>
      </c>
      <c r="D122" s="68">
        <v>1.1499999999999999</v>
      </c>
      <c r="E122" s="22">
        <v>2.4</v>
      </c>
      <c r="F122" s="22">
        <v>0.5</v>
      </c>
      <c r="G122" s="22">
        <v>12</v>
      </c>
      <c r="H122" s="22">
        <v>66</v>
      </c>
    </row>
    <row r="123" spans="1:8" ht="15.75" x14ac:dyDescent="0.25">
      <c r="A123" s="8" t="s">
        <v>25</v>
      </c>
      <c r="B123" s="14" t="s">
        <v>1</v>
      </c>
      <c r="C123" s="25">
        <v>30</v>
      </c>
      <c r="D123" s="68">
        <v>1.21</v>
      </c>
      <c r="E123" s="22">
        <v>3.2</v>
      </c>
      <c r="F123" s="22">
        <v>1.4</v>
      </c>
      <c r="G123" s="22">
        <v>13.1</v>
      </c>
      <c r="H123" s="22">
        <v>82.2</v>
      </c>
    </row>
    <row r="124" spans="1:8" ht="15.75" x14ac:dyDescent="0.25">
      <c r="A124" s="8"/>
      <c r="B124" s="14"/>
      <c r="C124" s="25"/>
      <c r="D124" s="83">
        <f>SUM(D117:D123)</f>
        <v>54</v>
      </c>
      <c r="E124" s="83">
        <f t="shared" ref="E124:H124" si="15">SUM(E117:E123)</f>
        <v>23.959999999999997</v>
      </c>
      <c r="F124" s="83">
        <f t="shared" si="15"/>
        <v>25.3</v>
      </c>
      <c r="G124" s="83">
        <f t="shared" si="15"/>
        <v>104.35999999999999</v>
      </c>
      <c r="H124" s="83">
        <f t="shared" si="15"/>
        <v>757.80000000000007</v>
      </c>
    </row>
    <row r="125" spans="1:8" ht="15.75" x14ac:dyDescent="0.25">
      <c r="A125" s="8" t="s">
        <v>25</v>
      </c>
      <c r="B125" s="9" t="s">
        <v>121</v>
      </c>
      <c r="C125" s="25" t="s">
        <v>120</v>
      </c>
      <c r="D125" s="25">
        <v>19.760000000000002</v>
      </c>
      <c r="E125" s="21">
        <v>2.2000000000000002</v>
      </c>
      <c r="F125" s="21">
        <v>2</v>
      </c>
      <c r="G125" s="25">
        <v>30.5</v>
      </c>
      <c r="H125" s="26">
        <v>144.80000000000001</v>
      </c>
    </row>
    <row r="126" spans="1:8" ht="15.75" x14ac:dyDescent="0.25">
      <c r="A126" s="13"/>
      <c r="B126" s="55"/>
      <c r="C126" s="15">
        <v>820</v>
      </c>
      <c r="D126" s="15">
        <f>SUM(D124:D125)</f>
        <v>73.760000000000005</v>
      </c>
      <c r="E126" s="15">
        <f t="shared" ref="E126:H126" si="16">SUM(E124:E125)</f>
        <v>26.159999999999997</v>
      </c>
      <c r="F126" s="15">
        <f t="shared" si="16"/>
        <v>27.3</v>
      </c>
      <c r="G126" s="15">
        <f t="shared" si="16"/>
        <v>134.85999999999999</v>
      </c>
      <c r="H126" s="15">
        <f t="shared" si="16"/>
        <v>902.60000000000014</v>
      </c>
    </row>
    <row r="127" spans="1:8" ht="15.75" x14ac:dyDescent="0.25">
      <c r="A127" s="13"/>
      <c r="B127" s="55"/>
      <c r="C127" s="15"/>
      <c r="D127" s="15"/>
      <c r="E127" s="15"/>
      <c r="F127" s="15"/>
      <c r="G127" s="15"/>
      <c r="H127" s="16">
        <f>H126/2350</f>
        <v>0.38408510638297877</v>
      </c>
    </row>
    <row r="128" spans="1:8" ht="15.75" x14ac:dyDescent="0.25">
      <c r="A128" s="13"/>
      <c r="B128" s="23" t="s">
        <v>12</v>
      </c>
      <c r="C128" s="15">
        <f>C114+C126</f>
        <v>1350</v>
      </c>
      <c r="D128" s="15"/>
      <c r="E128" s="15">
        <f>E114+E126</f>
        <v>44.86</v>
      </c>
      <c r="F128" s="15">
        <f>F114+F126</f>
        <v>55.050000000000004</v>
      </c>
      <c r="G128" s="15">
        <f>G114+G126</f>
        <v>227.19</v>
      </c>
      <c r="H128" s="15">
        <f>H114+H126</f>
        <v>1594.0200000000002</v>
      </c>
    </row>
    <row r="129" spans="1:8" ht="15.75" x14ac:dyDescent="0.25">
      <c r="A129" s="56"/>
      <c r="B129" s="56"/>
      <c r="C129" s="42"/>
      <c r="D129" s="42"/>
      <c r="E129" s="42"/>
      <c r="F129" s="42"/>
      <c r="G129" s="42"/>
      <c r="H129" s="16">
        <f>H128/2350</f>
        <v>0.67830638297872348</v>
      </c>
    </row>
    <row r="130" spans="1:8" ht="15.75" x14ac:dyDescent="0.2">
      <c r="A130" s="104" t="s">
        <v>31</v>
      </c>
      <c r="B130" s="104"/>
      <c r="C130" s="104"/>
      <c r="D130" s="104"/>
      <c r="E130" s="104"/>
      <c r="F130" s="104"/>
      <c r="G130" s="104"/>
      <c r="H130" s="104"/>
    </row>
    <row r="131" spans="1:8" ht="15.75" x14ac:dyDescent="0.2">
      <c r="A131" s="103" t="s">
        <v>16</v>
      </c>
      <c r="B131" s="103"/>
      <c r="C131" s="103"/>
      <c r="D131" s="103"/>
      <c r="E131" s="103"/>
      <c r="F131" s="103"/>
      <c r="G131" s="103"/>
      <c r="H131" s="103"/>
    </row>
    <row r="132" spans="1:8" ht="31.5" x14ac:dyDescent="0.2">
      <c r="A132" s="4" t="s">
        <v>84</v>
      </c>
      <c r="B132" s="30" t="s">
        <v>85</v>
      </c>
      <c r="C132" s="6" t="s">
        <v>110</v>
      </c>
      <c r="D132" s="6">
        <v>27.47</v>
      </c>
      <c r="E132" s="6">
        <v>10.8</v>
      </c>
      <c r="F132" s="6">
        <v>13.2</v>
      </c>
      <c r="G132" s="6">
        <v>12.1</v>
      </c>
      <c r="H132" s="7">
        <v>210</v>
      </c>
    </row>
    <row r="133" spans="1:8" ht="15.75" x14ac:dyDescent="0.25">
      <c r="A133" s="67">
        <v>171</v>
      </c>
      <c r="B133" s="9" t="s">
        <v>36</v>
      </c>
      <c r="C133" s="21">
        <v>150</v>
      </c>
      <c r="D133" s="21">
        <v>18.61</v>
      </c>
      <c r="E133" s="33">
        <v>8.69</v>
      </c>
      <c r="F133" s="33">
        <v>6.3</v>
      </c>
      <c r="G133" s="33">
        <v>39.4</v>
      </c>
      <c r="H133" s="33">
        <v>245</v>
      </c>
    </row>
    <row r="134" spans="1:8" ht="15.75" x14ac:dyDescent="0.25">
      <c r="A134" s="8">
        <v>686</v>
      </c>
      <c r="B134" s="3" t="s">
        <v>38</v>
      </c>
      <c r="C134" s="68">
        <v>200</v>
      </c>
      <c r="D134" s="68">
        <v>6.18</v>
      </c>
      <c r="E134" s="68">
        <v>0.2</v>
      </c>
      <c r="F134" s="68">
        <v>0</v>
      </c>
      <c r="G134" s="68">
        <v>10.199999999999999</v>
      </c>
      <c r="H134" s="72">
        <v>41</v>
      </c>
    </row>
    <row r="135" spans="1:8" ht="15.75" x14ac:dyDescent="0.25">
      <c r="A135" s="8" t="s">
        <v>25</v>
      </c>
      <c r="B135" s="3" t="s">
        <v>18</v>
      </c>
      <c r="C135" s="68">
        <v>30</v>
      </c>
      <c r="D135" s="68">
        <v>1.74</v>
      </c>
      <c r="E135" s="68">
        <v>1.95</v>
      </c>
      <c r="F135" s="68">
        <v>0.6</v>
      </c>
      <c r="G135" s="68">
        <v>13.8</v>
      </c>
      <c r="H135" s="72">
        <v>69</v>
      </c>
    </row>
    <row r="136" spans="1:8" ht="15.75" x14ac:dyDescent="0.25">
      <c r="A136" s="77"/>
      <c r="B136" s="77"/>
      <c r="C136" s="78"/>
      <c r="D136" s="84">
        <f>SUM(D132:D135)</f>
        <v>54</v>
      </c>
      <c r="E136" s="84">
        <f t="shared" ref="E136:H136" si="17">SUM(E132:E135)</f>
        <v>21.64</v>
      </c>
      <c r="F136" s="84">
        <f t="shared" si="17"/>
        <v>20.100000000000001</v>
      </c>
      <c r="G136" s="84">
        <f t="shared" si="17"/>
        <v>75.5</v>
      </c>
      <c r="H136" s="84">
        <f t="shared" si="17"/>
        <v>565</v>
      </c>
    </row>
    <row r="137" spans="1:8" ht="15.75" x14ac:dyDescent="0.25">
      <c r="A137" s="8" t="s">
        <v>25</v>
      </c>
      <c r="B137" s="9" t="s">
        <v>121</v>
      </c>
      <c r="C137" s="25" t="s">
        <v>120</v>
      </c>
      <c r="D137" s="25">
        <v>19.760000000000002</v>
      </c>
      <c r="E137" s="21">
        <v>2.2000000000000002</v>
      </c>
      <c r="F137" s="21">
        <v>2</v>
      </c>
      <c r="G137" s="25">
        <v>30.5</v>
      </c>
      <c r="H137" s="26">
        <v>144.80000000000001</v>
      </c>
    </row>
    <row r="138" spans="1:8" ht="15.75" x14ac:dyDescent="0.25">
      <c r="A138" s="13"/>
      <c r="B138" s="67"/>
      <c r="C138" s="15">
        <v>540</v>
      </c>
      <c r="D138" s="15">
        <f>SUM(D136:D137)</f>
        <v>73.760000000000005</v>
      </c>
      <c r="E138" s="15">
        <f t="shared" ref="E138:H138" si="18">SUM(E136:E137)</f>
        <v>23.84</v>
      </c>
      <c r="F138" s="15">
        <f t="shared" si="18"/>
        <v>22.1</v>
      </c>
      <c r="G138" s="15">
        <f t="shared" si="18"/>
        <v>106</v>
      </c>
      <c r="H138" s="15">
        <f t="shared" si="18"/>
        <v>709.8</v>
      </c>
    </row>
    <row r="139" spans="1:8" ht="15.75" x14ac:dyDescent="0.25">
      <c r="A139" s="13"/>
      <c r="B139" s="67"/>
      <c r="C139" s="15"/>
      <c r="D139" s="15"/>
      <c r="E139" s="15"/>
      <c r="F139" s="15"/>
      <c r="G139" s="15"/>
      <c r="H139" s="16">
        <f>H138/2350</f>
        <v>0.30204255319148932</v>
      </c>
    </row>
    <row r="140" spans="1:8" ht="15.75" x14ac:dyDescent="0.2">
      <c r="A140" s="103" t="s">
        <v>15</v>
      </c>
      <c r="B140" s="103"/>
      <c r="C140" s="103"/>
      <c r="D140" s="103"/>
      <c r="E140" s="103"/>
      <c r="F140" s="103"/>
      <c r="G140" s="103"/>
      <c r="H140" s="103"/>
    </row>
    <row r="141" spans="1:8" ht="15.75" x14ac:dyDescent="0.2">
      <c r="A141" s="66">
        <v>484</v>
      </c>
      <c r="B141" s="27" t="s">
        <v>40</v>
      </c>
      <c r="C141" s="21">
        <v>60</v>
      </c>
      <c r="D141" s="21">
        <v>4.26</v>
      </c>
      <c r="E141" s="28">
        <v>0.68</v>
      </c>
      <c r="F141" s="28">
        <v>2.72</v>
      </c>
      <c r="G141" s="28">
        <v>5.88</v>
      </c>
      <c r="H141" s="28">
        <v>39.6</v>
      </c>
    </row>
    <row r="142" spans="1:8" ht="15.75" x14ac:dyDescent="0.2">
      <c r="A142" s="34" t="s">
        <v>100</v>
      </c>
      <c r="B142" s="27" t="s">
        <v>81</v>
      </c>
      <c r="C142" s="21">
        <v>200</v>
      </c>
      <c r="D142" s="21">
        <v>8.1300000000000008</v>
      </c>
      <c r="E142" s="21">
        <v>2.96</v>
      </c>
      <c r="F142" s="21">
        <v>2.2400000000000002</v>
      </c>
      <c r="G142" s="21">
        <v>15.68</v>
      </c>
      <c r="H142" s="21">
        <v>95.2</v>
      </c>
    </row>
    <row r="143" spans="1:8" ht="15.75" x14ac:dyDescent="0.25">
      <c r="A143" s="8" t="s">
        <v>101</v>
      </c>
      <c r="B143" s="32" t="s">
        <v>67</v>
      </c>
      <c r="C143" s="21" t="s">
        <v>109</v>
      </c>
      <c r="D143" s="21">
        <v>22.86</v>
      </c>
      <c r="E143" s="33">
        <v>11.9</v>
      </c>
      <c r="F143" s="33">
        <v>18.5</v>
      </c>
      <c r="G143" s="33">
        <v>10.3</v>
      </c>
      <c r="H143" s="33">
        <v>255</v>
      </c>
    </row>
    <row r="144" spans="1:8" ht="15.75" x14ac:dyDescent="0.2">
      <c r="A144" s="34" t="s">
        <v>102</v>
      </c>
      <c r="B144" s="32" t="s">
        <v>77</v>
      </c>
      <c r="C144" s="21">
        <v>150</v>
      </c>
      <c r="D144" s="21">
        <v>12.93</v>
      </c>
      <c r="E144" s="21">
        <v>3.8</v>
      </c>
      <c r="F144" s="21">
        <v>4.3</v>
      </c>
      <c r="G144" s="21">
        <v>9.8000000000000007</v>
      </c>
      <c r="H144" s="21">
        <v>109</v>
      </c>
    </row>
    <row r="145" spans="1:8" ht="15.75" x14ac:dyDescent="0.25">
      <c r="A145" s="8">
        <v>349</v>
      </c>
      <c r="B145" s="14" t="s">
        <v>4</v>
      </c>
      <c r="C145" s="68">
        <v>200</v>
      </c>
      <c r="D145" s="68">
        <v>3.46</v>
      </c>
      <c r="E145" s="22">
        <v>0.6</v>
      </c>
      <c r="F145" s="22">
        <v>0.1</v>
      </c>
      <c r="G145" s="22">
        <v>31.7</v>
      </c>
      <c r="H145" s="22">
        <v>131</v>
      </c>
    </row>
    <row r="146" spans="1:8" ht="15.75" x14ac:dyDescent="0.25">
      <c r="A146" s="8" t="s">
        <v>25</v>
      </c>
      <c r="B146" s="14" t="s">
        <v>8</v>
      </c>
      <c r="C146" s="68">
        <v>30</v>
      </c>
      <c r="D146" s="68">
        <v>1.1499999999999999</v>
      </c>
      <c r="E146" s="22">
        <v>2.4</v>
      </c>
      <c r="F146" s="22">
        <v>0.5</v>
      </c>
      <c r="G146" s="22">
        <v>12</v>
      </c>
      <c r="H146" s="22">
        <v>66</v>
      </c>
    </row>
    <row r="147" spans="1:8" ht="15.75" x14ac:dyDescent="0.25">
      <c r="A147" s="8" t="s">
        <v>25</v>
      </c>
      <c r="B147" s="14" t="s">
        <v>1</v>
      </c>
      <c r="C147" s="68">
        <v>30</v>
      </c>
      <c r="D147" s="68">
        <v>1.21</v>
      </c>
      <c r="E147" s="22">
        <v>3.2</v>
      </c>
      <c r="F147" s="22">
        <v>1.4</v>
      </c>
      <c r="G147" s="22">
        <v>13.1</v>
      </c>
      <c r="H147" s="22">
        <v>82.2</v>
      </c>
    </row>
    <row r="148" spans="1:8" ht="15.75" x14ac:dyDescent="0.25">
      <c r="A148" s="8"/>
      <c r="B148" s="14"/>
      <c r="C148" s="70"/>
      <c r="D148" s="83">
        <f>SUM(D141:D147)</f>
        <v>54</v>
      </c>
      <c r="E148" s="83">
        <f t="shared" ref="E148:H148" si="19">SUM(E141:E147)</f>
        <v>25.54</v>
      </c>
      <c r="F148" s="83">
        <f t="shared" si="19"/>
        <v>29.76</v>
      </c>
      <c r="G148" s="83">
        <f t="shared" si="19"/>
        <v>98.46</v>
      </c>
      <c r="H148" s="83">
        <f t="shared" si="19"/>
        <v>778</v>
      </c>
    </row>
    <row r="149" spans="1:8" ht="15.75" x14ac:dyDescent="0.25">
      <c r="A149" s="8" t="s">
        <v>25</v>
      </c>
      <c r="B149" s="9" t="s">
        <v>121</v>
      </c>
      <c r="C149" s="25" t="s">
        <v>120</v>
      </c>
      <c r="D149" s="25">
        <v>19.760000000000002</v>
      </c>
      <c r="E149" s="21">
        <v>2.2000000000000002</v>
      </c>
      <c r="F149" s="21">
        <v>2</v>
      </c>
      <c r="G149" s="25">
        <v>30.5</v>
      </c>
      <c r="H149" s="26">
        <v>144.80000000000001</v>
      </c>
    </row>
    <row r="150" spans="1:8" ht="15.75" x14ac:dyDescent="0.25">
      <c r="A150" s="13"/>
      <c r="B150" s="67"/>
      <c r="C150" s="15">
        <v>820</v>
      </c>
      <c r="D150" s="15">
        <f>SUM(D148:D149)</f>
        <v>73.760000000000005</v>
      </c>
      <c r="E150" s="15">
        <f t="shared" ref="E150:H150" si="20">SUM(E148:E149)</f>
        <v>27.74</v>
      </c>
      <c r="F150" s="15">
        <f t="shared" si="20"/>
        <v>31.76</v>
      </c>
      <c r="G150" s="15">
        <f t="shared" si="20"/>
        <v>128.95999999999998</v>
      </c>
      <c r="H150" s="15">
        <f t="shared" si="20"/>
        <v>922.8</v>
      </c>
    </row>
    <row r="151" spans="1:8" ht="15.75" x14ac:dyDescent="0.25">
      <c r="A151" s="13"/>
      <c r="B151" s="79" t="s">
        <v>124</v>
      </c>
      <c r="C151" s="15"/>
      <c r="D151" s="15"/>
      <c r="E151" s="15"/>
      <c r="F151" s="15"/>
      <c r="G151" s="15"/>
      <c r="H151" s="16">
        <f>H150/2350</f>
        <v>0.39268085106382977</v>
      </c>
    </row>
    <row r="152" spans="1:8" ht="15.75" x14ac:dyDescent="0.25">
      <c r="A152" s="13"/>
      <c r="B152" s="23" t="s">
        <v>12</v>
      </c>
      <c r="C152" s="15">
        <f>C138+C150</f>
        <v>1360</v>
      </c>
      <c r="D152" s="15"/>
      <c r="E152" s="15">
        <f>E138+E150</f>
        <v>51.58</v>
      </c>
      <c r="F152" s="15">
        <f>F138+F150</f>
        <v>53.86</v>
      </c>
      <c r="G152" s="15">
        <f>G138+G150</f>
        <v>234.95999999999998</v>
      </c>
      <c r="H152" s="15">
        <f>H138+H150</f>
        <v>1632.6</v>
      </c>
    </row>
    <row r="153" spans="1:8" ht="15.75" x14ac:dyDescent="0.25">
      <c r="A153" s="13"/>
      <c r="B153" s="23"/>
      <c r="C153" s="15"/>
      <c r="D153" s="15"/>
      <c r="E153" s="15"/>
      <c r="F153" s="15"/>
      <c r="G153" s="15"/>
      <c r="H153" s="16">
        <f>H152/2350</f>
        <v>0.69472340425531909</v>
      </c>
    </row>
    <row r="154" spans="1:8" ht="15.75" x14ac:dyDescent="0.2">
      <c r="A154" s="104" t="s">
        <v>32</v>
      </c>
      <c r="B154" s="104"/>
      <c r="C154" s="104"/>
      <c r="D154" s="104"/>
      <c r="E154" s="104"/>
      <c r="F154" s="104"/>
      <c r="G154" s="104"/>
      <c r="H154" s="104"/>
    </row>
    <row r="155" spans="1:8" ht="15.75" x14ac:dyDescent="0.2">
      <c r="A155" s="103" t="s">
        <v>16</v>
      </c>
      <c r="B155" s="103"/>
      <c r="C155" s="103"/>
      <c r="D155" s="103"/>
      <c r="E155" s="103"/>
      <c r="F155" s="103"/>
      <c r="G155" s="103"/>
      <c r="H155" s="103"/>
    </row>
    <row r="156" spans="1:8" ht="15.75" x14ac:dyDescent="0.2">
      <c r="A156" s="43"/>
      <c r="B156" s="38"/>
      <c r="C156" s="21"/>
      <c r="D156" s="21"/>
      <c r="E156" s="33"/>
      <c r="F156" s="33"/>
      <c r="G156" s="33"/>
      <c r="H156" s="33"/>
    </row>
    <row r="157" spans="1:8" ht="15.75" x14ac:dyDescent="0.25">
      <c r="A157" s="8">
        <v>210</v>
      </c>
      <c r="B157" s="9" t="s">
        <v>20</v>
      </c>
      <c r="C157" s="35">
        <v>150</v>
      </c>
      <c r="D157" s="35">
        <v>20.61</v>
      </c>
      <c r="E157" s="11">
        <v>11.3</v>
      </c>
      <c r="F157" s="11">
        <v>19.5</v>
      </c>
      <c r="G157" s="11">
        <v>2.2999999999999998</v>
      </c>
      <c r="H157" s="11">
        <v>238</v>
      </c>
    </row>
    <row r="158" spans="1:8" ht="15.75" x14ac:dyDescent="0.25">
      <c r="A158" s="8">
        <v>15</v>
      </c>
      <c r="B158" s="3" t="s">
        <v>19</v>
      </c>
      <c r="C158" s="68">
        <v>10</v>
      </c>
      <c r="D158" s="68">
        <v>7.9</v>
      </c>
      <c r="E158" s="68">
        <v>2.2999999999999998</v>
      </c>
      <c r="F158" s="68">
        <v>2.95</v>
      </c>
      <c r="G158" s="68">
        <v>0</v>
      </c>
      <c r="H158" s="72">
        <v>47</v>
      </c>
    </row>
    <row r="159" spans="1:8" ht="15.75" x14ac:dyDescent="0.25">
      <c r="A159" s="2">
        <v>14</v>
      </c>
      <c r="B159" s="3" t="s">
        <v>2</v>
      </c>
      <c r="C159" s="68">
        <v>10</v>
      </c>
      <c r="D159" s="68">
        <v>8</v>
      </c>
      <c r="E159" s="68">
        <v>0.1</v>
      </c>
      <c r="F159" s="68">
        <v>7.2</v>
      </c>
      <c r="G159" s="68">
        <v>0.13</v>
      </c>
      <c r="H159" s="72">
        <v>65.72</v>
      </c>
    </row>
    <row r="160" spans="1:8" ht="15.75" x14ac:dyDescent="0.25">
      <c r="A160" s="8" t="s">
        <v>25</v>
      </c>
      <c r="B160" s="3" t="s">
        <v>18</v>
      </c>
      <c r="C160" s="68">
        <v>30</v>
      </c>
      <c r="D160" s="68">
        <v>1.74</v>
      </c>
      <c r="E160" s="68">
        <v>1.95</v>
      </c>
      <c r="F160" s="68">
        <v>0.6</v>
      </c>
      <c r="G160" s="68">
        <v>13.8</v>
      </c>
      <c r="H160" s="72">
        <v>69</v>
      </c>
    </row>
    <row r="161" spans="1:8" ht="15.75" x14ac:dyDescent="0.25">
      <c r="A161" s="12">
        <v>379</v>
      </c>
      <c r="B161" s="3" t="s">
        <v>43</v>
      </c>
      <c r="C161" s="21">
        <v>200</v>
      </c>
      <c r="D161" s="21">
        <v>7.15</v>
      </c>
      <c r="E161" s="21">
        <v>1.5</v>
      </c>
      <c r="F161" s="21">
        <v>1.3</v>
      </c>
      <c r="G161" s="21">
        <v>22.4</v>
      </c>
      <c r="H161" s="21">
        <v>107</v>
      </c>
    </row>
    <row r="162" spans="1:8" ht="15.75" x14ac:dyDescent="0.25">
      <c r="A162" s="67"/>
      <c r="B162" s="9" t="s">
        <v>42</v>
      </c>
      <c r="C162" s="25">
        <v>100</v>
      </c>
      <c r="D162" s="25">
        <v>8.6</v>
      </c>
      <c r="E162" s="21">
        <v>0.4</v>
      </c>
      <c r="F162" s="21">
        <v>0.4</v>
      </c>
      <c r="G162" s="25">
        <v>9.8000000000000007</v>
      </c>
      <c r="H162" s="26">
        <v>47</v>
      </c>
    </row>
    <row r="163" spans="1:8" ht="15.75" x14ac:dyDescent="0.25">
      <c r="A163" s="71"/>
      <c r="B163" s="9"/>
      <c r="C163" s="25"/>
      <c r="D163" s="76">
        <f>SUM(D157:D162)</f>
        <v>54</v>
      </c>
      <c r="E163" s="76">
        <f t="shared" ref="E163:H163" si="21">SUM(E157:E162)</f>
        <v>17.549999999999997</v>
      </c>
      <c r="F163" s="76">
        <f t="shared" si="21"/>
        <v>31.95</v>
      </c>
      <c r="G163" s="76">
        <f t="shared" si="21"/>
        <v>48.429999999999993</v>
      </c>
      <c r="H163" s="76">
        <f t="shared" si="21"/>
        <v>573.72</v>
      </c>
    </row>
    <row r="164" spans="1:8" ht="15.75" x14ac:dyDescent="0.25">
      <c r="A164" s="8" t="s">
        <v>25</v>
      </c>
      <c r="B164" s="9" t="s">
        <v>121</v>
      </c>
      <c r="C164" s="25" t="s">
        <v>120</v>
      </c>
      <c r="D164" s="25">
        <v>19.760000000000002</v>
      </c>
      <c r="E164" s="21">
        <v>2.2000000000000002</v>
      </c>
      <c r="F164" s="21">
        <v>2</v>
      </c>
      <c r="G164" s="25">
        <v>30.5</v>
      </c>
      <c r="H164" s="26">
        <v>144.80000000000001</v>
      </c>
    </row>
    <row r="165" spans="1:8" ht="15.75" x14ac:dyDescent="0.25">
      <c r="A165" s="13"/>
      <c r="B165" s="55"/>
      <c r="C165" s="15">
        <f t="shared" ref="C165" si="22">SUM(C157:C162)</f>
        <v>500</v>
      </c>
      <c r="D165" s="15">
        <f>SUM(D163:D164)</f>
        <v>73.760000000000005</v>
      </c>
      <c r="E165" s="15">
        <f t="shared" ref="E165:H165" si="23">SUM(E163:E164)</f>
        <v>19.749999999999996</v>
      </c>
      <c r="F165" s="15">
        <f t="shared" si="23"/>
        <v>33.950000000000003</v>
      </c>
      <c r="G165" s="15">
        <f t="shared" si="23"/>
        <v>78.929999999999993</v>
      </c>
      <c r="H165" s="15">
        <f t="shared" si="23"/>
        <v>718.52</v>
      </c>
    </row>
    <row r="166" spans="1:8" ht="15.75" x14ac:dyDescent="0.25">
      <c r="A166" s="13"/>
      <c r="B166" s="67"/>
      <c r="C166" s="64"/>
      <c r="D166" s="64"/>
      <c r="E166" s="15"/>
      <c r="F166" s="15"/>
      <c r="G166" s="15"/>
      <c r="H166" s="16">
        <f>H165/2350</f>
        <v>0.3057531914893617</v>
      </c>
    </row>
    <row r="167" spans="1:8" ht="15.75" x14ac:dyDescent="0.2">
      <c r="A167" s="103" t="s">
        <v>15</v>
      </c>
      <c r="B167" s="103"/>
      <c r="C167" s="103"/>
      <c r="D167" s="103"/>
      <c r="E167" s="103"/>
      <c r="F167" s="103"/>
      <c r="G167" s="103"/>
      <c r="H167" s="103"/>
    </row>
    <row r="168" spans="1:8" ht="15.75" x14ac:dyDescent="0.2">
      <c r="A168" s="66">
        <v>212</v>
      </c>
      <c r="B168" s="5" t="s">
        <v>69</v>
      </c>
      <c r="C168" s="21">
        <v>60</v>
      </c>
      <c r="D168" s="21">
        <v>6.15</v>
      </c>
      <c r="E168" s="28">
        <v>0.78</v>
      </c>
      <c r="F168" s="28">
        <v>4.0599999999999996</v>
      </c>
      <c r="G168" s="28">
        <v>6.09</v>
      </c>
      <c r="H168" s="28">
        <v>64.599999999999994</v>
      </c>
    </row>
    <row r="169" spans="1:8" ht="15.75" x14ac:dyDescent="0.2">
      <c r="A169" s="67">
        <v>88</v>
      </c>
      <c r="B169" s="17" t="s">
        <v>70</v>
      </c>
      <c r="C169" s="29" t="s">
        <v>105</v>
      </c>
      <c r="D169" s="29">
        <v>10.27</v>
      </c>
      <c r="E169" s="21">
        <v>2.48</v>
      </c>
      <c r="F169" s="21">
        <v>4.4800000000000004</v>
      </c>
      <c r="G169" s="21">
        <v>9.4</v>
      </c>
      <c r="H169" s="21">
        <v>76.8</v>
      </c>
    </row>
    <row r="170" spans="1:8" ht="15.75" x14ac:dyDescent="0.2">
      <c r="A170" s="4">
        <v>290</v>
      </c>
      <c r="B170" s="5" t="s">
        <v>82</v>
      </c>
      <c r="C170" s="6" t="s">
        <v>115</v>
      </c>
      <c r="D170" s="6">
        <v>22.22</v>
      </c>
      <c r="E170" s="6">
        <v>15.2</v>
      </c>
      <c r="F170" s="6">
        <v>12.7</v>
      </c>
      <c r="G170" s="6">
        <v>15.3</v>
      </c>
      <c r="H170" s="7">
        <v>215</v>
      </c>
    </row>
    <row r="171" spans="1:8" ht="15.75" x14ac:dyDescent="0.25">
      <c r="A171" s="67">
        <v>302</v>
      </c>
      <c r="B171" s="14" t="s">
        <v>92</v>
      </c>
      <c r="C171" s="68">
        <v>150</v>
      </c>
      <c r="D171" s="68">
        <v>6</v>
      </c>
      <c r="E171" s="31">
        <v>5.6</v>
      </c>
      <c r="F171" s="31">
        <v>4.9000000000000004</v>
      </c>
      <c r="G171" s="31">
        <v>37.799999999999997</v>
      </c>
      <c r="H171" s="31">
        <v>223</v>
      </c>
    </row>
    <row r="172" spans="1:8" ht="15.75" x14ac:dyDescent="0.25">
      <c r="A172" s="8">
        <v>389</v>
      </c>
      <c r="B172" s="14" t="s">
        <v>49</v>
      </c>
      <c r="C172" s="68">
        <v>200</v>
      </c>
      <c r="D172" s="68">
        <v>7</v>
      </c>
      <c r="E172" s="22">
        <v>1</v>
      </c>
      <c r="F172" s="22">
        <v>0.2</v>
      </c>
      <c r="G172" s="22">
        <v>19.8</v>
      </c>
      <c r="H172" s="22">
        <v>86</v>
      </c>
    </row>
    <row r="173" spans="1:8" ht="15.75" x14ac:dyDescent="0.25">
      <c r="A173" s="8" t="s">
        <v>25</v>
      </c>
      <c r="B173" s="14" t="s">
        <v>1</v>
      </c>
      <c r="C173" s="68">
        <v>30</v>
      </c>
      <c r="D173" s="68">
        <v>1.21</v>
      </c>
      <c r="E173" s="22">
        <v>2.4</v>
      </c>
      <c r="F173" s="22">
        <v>0.5</v>
      </c>
      <c r="G173" s="22">
        <v>12</v>
      </c>
      <c r="H173" s="22">
        <v>66</v>
      </c>
    </row>
    <row r="174" spans="1:8" ht="15.75" x14ac:dyDescent="0.25">
      <c r="A174" s="8" t="s">
        <v>25</v>
      </c>
      <c r="B174" s="14" t="s">
        <v>8</v>
      </c>
      <c r="C174" s="68">
        <v>30</v>
      </c>
      <c r="D174" s="68">
        <v>1.1499999999999999</v>
      </c>
      <c r="E174" s="22">
        <v>3.2</v>
      </c>
      <c r="F174" s="22">
        <v>1.4</v>
      </c>
      <c r="G174" s="22">
        <v>13.1</v>
      </c>
      <c r="H174" s="22">
        <v>82.2</v>
      </c>
    </row>
    <row r="175" spans="1:8" ht="15.75" x14ac:dyDescent="0.25">
      <c r="A175" s="8"/>
      <c r="B175" s="14"/>
      <c r="C175" s="70"/>
      <c r="D175" s="83">
        <f>SUM(D168:D174)</f>
        <v>54</v>
      </c>
      <c r="E175" s="83">
        <f t="shared" ref="E175:H175" si="24">SUM(E168:E174)</f>
        <v>30.66</v>
      </c>
      <c r="F175" s="83">
        <f t="shared" si="24"/>
        <v>28.24</v>
      </c>
      <c r="G175" s="88">
        <f>SUM(G168:G174)</f>
        <v>113.49</v>
      </c>
      <c r="H175" s="83">
        <f t="shared" si="24"/>
        <v>813.6</v>
      </c>
    </row>
    <row r="176" spans="1:8" ht="15.75" x14ac:dyDescent="0.25">
      <c r="A176" s="8" t="s">
        <v>25</v>
      </c>
      <c r="B176" s="9" t="s">
        <v>121</v>
      </c>
      <c r="C176" s="25" t="s">
        <v>120</v>
      </c>
      <c r="D176" s="25">
        <v>19.760000000000002</v>
      </c>
      <c r="E176" s="21">
        <v>2.2000000000000002</v>
      </c>
      <c r="F176" s="21">
        <v>2</v>
      </c>
      <c r="G176" s="25">
        <v>30.5</v>
      </c>
      <c r="H176" s="26">
        <v>144.80000000000001</v>
      </c>
    </row>
    <row r="177" spans="1:8" ht="15.75" x14ac:dyDescent="0.25">
      <c r="A177" s="13"/>
      <c r="B177" s="55"/>
      <c r="C177" s="15">
        <v>810</v>
      </c>
      <c r="D177" s="15">
        <f>SUM(D175:D176)</f>
        <v>73.760000000000005</v>
      </c>
      <c r="E177" s="15">
        <f t="shared" ref="E177:H177" si="25">SUM(E175:E176)</f>
        <v>32.86</v>
      </c>
      <c r="F177" s="15">
        <f t="shared" si="25"/>
        <v>30.24</v>
      </c>
      <c r="G177" s="15">
        <f>SUM(G175:G176)</f>
        <v>143.99</v>
      </c>
      <c r="H177" s="15">
        <f t="shared" si="25"/>
        <v>958.40000000000009</v>
      </c>
    </row>
    <row r="178" spans="1:8" ht="15.75" x14ac:dyDescent="0.25">
      <c r="A178" s="13"/>
      <c r="B178" s="55"/>
      <c r="C178" s="15"/>
      <c r="D178" s="15"/>
      <c r="E178" s="15"/>
      <c r="F178" s="15"/>
      <c r="G178" s="15"/>
      <c r="H178" s="16">
        <f>H177/2350</f>
        <v>0.40782978723404262</v>
      </c>
    </row>
    <row r="179" spans="1:8" ht="15.75" x14ac:dyDescent="0.25">
      <c r="A179" s="13"/>
      <c r="B179" s="23" t="s">
        <v>12</v>
      </c>
      <c r="C179" s="15">
        <f>C165+C177</f>
        <v>1310</v>
      </c>
      <c r="D179" s="15"/>
      <c r="E179" s="15">
        <f>E165+E177</f>
        <v>52.61</v>
      </c>
      <c r="F179" s="15">
        <f>F165+F177</f>
        <v>64.19</v>
      </c>
      <c r="G179" s="15">
        <f>G165+G177</f>
        <v>222.92000000000002</v>
      </c>
      <c r="H179" s="15">
        <f>H165+H177</f>
        <v>1676.92</v>
      </c>
    </row>
    <row r="180" spans="1:8" ht="15.75" x14ac:dyDescent="0.25">
      <c r="A180" s="13"/>
      <c r="B180" s="23"/>
      <c r="C180" s="15"/>
      <c r="D180" s="15"/>
      <c r="E180" s="15"/>
      <c r="F180" s="15"/>
      <c r="G180" s="15"/>
      <c r="H180" s="16">
        <f>H179/2350</f>
        <v>0.71358297872340426</v>
      </c>
    </row>
    <row r="181" spans="1:8" ht="15.75" x14ac:dyDescent="0.2">
      <c r="A181" s="104" t="s">
        <v>33</v>
      </c>
      <c r="B181" s="104"/>
      <c r="C181" s="104"/>
      <c r="D181" s="104"/>
      <c r="E181" s="104"/>
      <c r="F181" s="104"/>
      <c r="G181" s="104"/>
      <c r="H181" s="104"/>
    </row>
    <row r="182" spans="1:8" ht="15.75" x14ac:dyDescent="0.2">
      <c r="A182" s="103" t="s">
        <v>14</v>
      </c>
      <c r="B182" s="103"/>
      <c r="C182" s="103"/>
      <c r="D182" s="103"/>
      <c r="E182" s="103"/>
      <c r="F182" s="103"/>
      <c r="G182" s="103"/>
      <c r="H182" s="103"/>
    </row>
    <row r="183" spans="1:8" ht="15.75" x14ac:dyDescent="0.25">
      <c r="A183" s="8"/>
      <c r="B183" s="32"/>
      <c r="C183" s="21"/>
      <c r="D183" s="21"/>
      <c r="E183" s="33"/>
      <c r="F183" s="33"/>
      <c r="G183" s="33"/>
      <c r="H183" s="33"/>
    </row>
    <row r="184" spans="1:8" ht="15.75" x14ac:dyDescent="0.25">
      <c r="A184" s="8">
        <v>265</v>
      </c>
      <c r="B184" s="9" t="s">
        <v>93</v>
      </c>
      <c r="C184" s="10" t="s">
        <v>113</v>
      </c>
      <c r="D184" s="10">
        <v>45.1</v>
      </c>
      <c r="E184" s="11">
        <v>14.7</v>
      </c>
      <c r="F184" s="11">
        <v>13</v>
      </c>
      <c r="G184" s="11">
        <v>40.700000000000003</v>
      </c>
      <c r="H184" s="11">
        <v>346</v>
      </c>
    </row>
    <row r="185" spans="1:8" ht="15.75" x14ac:dyDescent="0.25">
      <c r="A185" s="12">
        <v>376</v>
      </c>
      <c r="B185" s="3" t="s">
        <v>0</v>
      </c>
      <c r="C185" s="68">
        <v>200</v>
      </c>
      <c r="D185" s="68">
        <v>2.5299999999999998</v>
      </c>
      <c r="E185" s="68">
        <v>0.2</v>
      </c>
      <c r="F185" s="68">
        <v>0.1</v>
      </c>
      <c r="G185" s="68">
        <v>15</v>
      </c>
      <c r="H185" s="72">
        <v>60</v>
      </c>
    </row>
    <row r="186" spans="1:8" ht="15.75" x14ac:dyDescent="0.25">
      <c r="A186" s="8" t="s">
        <v>25</v>
      </c>
      <c r="B186" s="3" t="s">
        <v>18</v>
      </c>
      <c r="C186" s="68">
        <v>30</v>
      </c>
      <c r="D186" s="68">
        <v>1.74</v>
      </c>
      <c r="E186" s="68">
        <v>1.95</v>
      </c>
      <c r="F186" s="68">
        <v>0.6</v>
      </c>
      <c r="G186" s="68">
        <v>13.8</v>
      </c>
      <c r="H186" s="72">
        <v>69</v>
      </c>
    </row>
    <row r="187" spans="1:8" ht="15.75" x14ac:dyDescent="0.25">
      <c r="A187" s="8" t="s">
        <v>25</v>
      </c>
      <c r="B187" s="9" t="s">
        <v>71</v>
      </c>
      <c r="C187" s="25">
        <v>30</v>
      </c>
      <c r="D187" s="25">
        <v>4.63</v>
      </c>
      <c r="E187" s="21">
        <v>2.4</v>
      </c>
      <c r="F187" s="21">
        <v>3.3</v>
      </c>
      <c r="G187" s="25">
        <v>16.8</v>
      </c>
      <c r="H187" s="26">
        <v>106.5</v>
      </c>
    </row>
    <row r="188" spans="1:8" ht="15.75" x14ac:dyDescent="0.25">
      <c r="A188" s="8"/>
      <c r="B188" s="9"/>
      <c r="C188" s="25"/>
      <c r="D188" s="76">
        <f>SUM(D184:D187)</f>
        <v>54.000000000000007</v>
      </c>
      <c r="E188" s="76">
        <f t="shared" ref="E188:H188" si="26">SUM(E184:E187)</f>
        <v>19.249999999999996</v>
      </c>
      <c r="F188" s="76">
        <f t="shared" si="26"/>
        <v>17</v>
      </c>
      <c r="G188" s="76">
        <f t="shared" si="26"/>
        <v>86.3</v>
      </c>
      <c r="H188" s="76">
        <f t="shared" si="26"/>
        <v>581.5</v>
      </c>
    </row>
    <row r="189" spans="1:8" ht="15.75" x14ac:dyDescent="0.25">
      <c r="A189" s="8"/>
      <c r="B189" s="9" t="s">
        <v>42</v>
      </c>
      <c r="C189" s="25">
        <v>100</v>
      </c>
      <c r="D189" s="25">
        <v>19.760000000000002</v>
      </c>
      <c r="E189" s="21">
        <v>0.4</v>
      </c>
      <c r="F189" s="21">
        <v>0.4</v>
      </c>
      <c r="G189" s="25">
        <v>9.8000000000000007</v>
      </c>
      <c r="H189" s="26">
        <v>47</v>
      </c>
    </row>
    <row r="190" spans="1:8" ht="15.75" x14ac:dyDescent="0.25">
      <c r="A190" s="13"/>
      <c r="B190" s="79" t="s">
        <v>123</v>
      </c>
      <c r="C190" s="64">
        <v>600</v>
      </c>
      <c r="D190" s="64">
        <f>SUM(D188:D189)</f>
        <v>73.760000000000005</v>
      </c>
      <c r="E190" s="69">
        <f t="shared" ref="E190:H190" si="27">SUM(E188:E189)</f>
        <v>19.649999999999995</v>
      </c>
      <c r="F190" s="69">
        <f t="shared" si="27"/>
        <v>17.399999999999999</v>
      </c>
      <c r="G190" s="69">
        <f t="shared" si="27"/>
        <v>96.1</v>
      </c>
      <c r="H190" s="73">
        <f t="shared" si="27"/>
        <v>628.5</v>
      </c>
    </row>
    <row r="191" spans="1:8" ht="15.75" x14ac:dyDescent="0.25">
      <c r="A191" s="13"/>
      <c r="B191" s="67"/>
      <c r="C191" s="64"/>
      <c r="D191" s="64"/>
      <c r="E191" s="15"/>
      <c r="F191" s="15"/>
      <c r="G191" s="15"/>
      <c r="H191" s="16">
        <f>H190/2350</f>
        <v>0.26744680851063829</v>
      </c>
    </row>
    <row r="192" spans="1:8" ht="15.75" x14ac:dyDescent="0.2">
      <c r="A192" s="100" t="s">
        <v>15</v>
      </c>
      <c r="B192" s="101"/>
      <c r="C192" s="101"/>
      <c r="D192" s="101"/>
      <c r="E192" s="101"/>
      <c r="F192" s="101"/>
      <c r="G192" s="101"/>
      <c r="H192" s="102"/>
    </row>
    <row r="193" spans="1:8" ht="15.75" x14ac:dyDescent="0.2">
      <c r="A193" s="66">
        <v>131</v>
      </c>
      <c r="B193" s="5" t="s">
        <v>73</v>
      </c>
      <c r="C193" s="21">
        <v>60</v>
      </c>
      <c r="D193" s="21">
        <v>6.12</v>
      </c>
      <c r="E193" s="28">
        <v>1.8</v>
      </c>
      <c r="F193" s="28">
        <v>0.1</v>
      </c>
      <c r="G193" s="28">
        <v>7.7</v>
      </c>
      <c r="H193" s="28">
        <v>43.8</v>
      </c>
    </row>
    <row r="194" spans="1:8" ht="15.75" x14ac:dyDescent="0.2">
      <c r="A194" s="67">
        <v>104</v>
      </c>
      <c r="B194" s="27" t="s">
        <v>46</v>
      </c>
      <c r="C194" s="21" t="s">
        <v>114</v>
      </c>
      <c r="D194" s="21">
        <v>10.27</v>
      </c>
      <c r="E194" s="33">
        <v>7.08</v>
      </c>
      <c r="F194" s="33">
        <v>4.1399999999999997</v>
      </c>
      <c r="G194" s="33">
        <v>13.85</v>
      </c>
      <c r="H194" s="33">
        <v>121.8</v>
      </c>
    </row>
    <row r="195" spans="1:8" ht="31.5" x14ac:dyDescent="0.25">
      <c r="A195" s="8" t="s">
        <v>103</v>
      </c>
      <c r="B195" s="36" t="s">
        <v>91</v>
      </c>
      <c r="C195" s="41" t="s">
        <v>109</v>
      </c>
      <c r="D195" s="41">
        <v>20.37</v>
      </c>
      <c r="E195" s="28">
        <v>10.8</v>
      </c>
      <c r="F195" s="28">
        <v>12.9</v>
      </c>
      <c r="G195" s="28">
        <v>13.7</v>
      </c>
      <c r="H195" s="28">
        <v>207</v>
      </c>
    </row>
    <row r="196" spans="1:8" ht="15.75" x14ac:dyDescent="0.25">
      <c r="A196" s="8">
        <v>125</v>
      </c>
      <c r="B196" s="14" t="s">
        <v>50</v>
      </c>
      <c r="C196" s="21">
        <v>150</v>
      </c>
      <c r="D196" s="21">
        <v>11.42</v>
      </c>
      <c r="E196" s="21">
        <v>2.9</v>
      </c>
      <c r="F196" s="21">
        <v>4.7</v>
      </c>
      <c r="G196" s="21">
        <v>33.6</v>
      </c>
      <c r="H196" s="21">
        <v>145</v>
      </c>
    </row>
    <row r="197" spans="1:8" ht="15.75" x14ac:dyDescent="0.25">
      <c r="A197" s="8">
        <v>349</v>
      </c>
      <c r="B197" s="14" t="s">
        <v>4</v>
      </c>
      <c r="C197" s="68">
        <v>200</v>
      </c>
      <c r="D197" s="68">
        <v>3.46</v>
      </c>
      <c r="E197" s="22">
        <v>0.6</v>
      </c>
      <c r="F197" s="22">
        <v>0.1</v>
      </c>
      <c r="G197" s="22">
        <v>31.7</v>
      </c>
      <c r="H197" s="22">
        <v>131</v>
      </c>
    </row>
    <row r="198" spans="1:8" ht="15.75" x14ac:dyDescent="0.25">
      <c r="A198" s="8" t="s">
        <v>25</v>
      </c>
      <c r="B198" s="14" t="s">
        <v>1</v>
      </c>
      <c r="C198" s="68">
        <v>30</v>
      </c>
      <c r="D198" s="68">
        <v>1.21</v>
      </c>
      <c r="E198" s="22">
        <v>2.4</v>
      </c>
      <c r="F198" s="22">
        <v>0.5</v>
      </c>
      <c r="G198" s="22">
        <v>12</v>
      </c>
      <c r="H198" s="22">
        <v>66</v>
      </c>
    </row>
    <row r="199" spans="1:8" ht="15.75" x14ac:dyDescent="0.25">
      <c r="A199" s="8" t="s">
        <v>25</v>
      </c>
      <c r="B199" s="14" t="s">
        <v>8</v>
      </c>
      <c r="C199" s="68">
        <v>30</v>
      </c>
      <c r="D199" s="68">
        <v>1.1499999999999999</v>
      </c>
      <c r="E199" s="22">
        <v>3.2</v>
      </c>
      <c r="F199" s="22">
        <v>1.4</v>
      </c>
      <c r="G199" s="22">
        <v>13.1</v>
      </c>
      <c r="H199" s="22">
        <v>82.2</v>
      </c>
    </row>
    <row r="200" spans="1:8" ht="15.75" x14ac:dyDescent="0.25">
      <c r="A200" s="8"/>
      <c r="B200" s="14"/>
      <c r="C200" s="70"/>
      <c r="D200" s="83">
        <f>SUM(D193:D199)</f>
        <v>54.000000000000007</v>
      </c>
      <c r="E200" s="83">
        <f t="shared" ref="E200:H200" si="28">SUM(E193:E199)</f>
        <v>28.779999999999998</v>
      </c>
      <c r="F200" s="83">
        <f t="shared" si="28"/>
        <v>23.84</v>
      </c>
      <c r="G200" s="83">
        <f t="shared" si="28"/>
        <v>125.64999999999999</v>
      </c>
      <c r="H200" s="83">
        <f t="shared" si="28"/>
        <v>796.80000000000007</v>
      </c>
    </row>
    <row r="201" spans="1:8" ht="15.75" x14ac:dyDescent="0.25">
      <c r="A201" s="8"/>
      <c r="B201" s="9" t="s">
        <v>42</v>
      </c>
      <c r="C201" s="25">
        <v>100</v>
      </c>
      <c r="D201" s="25">
        <v>19.760000000000002</v>
      </c>
      <c r="E201" s="21">
        <v>0.4</v>
      </c>
      <c r="F201" s="21">
        <v>0.4</v>
      </c>
      <c r="G201" s="25">
        <v>9.8000000000000007</v>
      </c>
      <c r="H201" s="26">
        <v>47</v>
      </c>
    </row>
    <row r="202" spans="1:8" ht="15.75" x14ac:dyDescent="0.25">
      <c r="A202" s="13"/>
      <c r="B202" s="44"/>
      <c r="C202" s="15">
        <v>890</v>
      </c>
      <c r="D202" s="15">
        <f>SUM(D200:D201)</f>
        <v>73.760000000000005</v>
      </c>
      <c r="E202" s="15">
        <f t="shared" ref="E202:H202" si="29">SUM(E200:E201)</f>
        <v>29.179999999999996</v>
      </c>
      <c r="F202" s="15">
        <f t="shared" si="29"/>
        <v>24.24</v>
      </c>
      <c r="G202" s="15">
        <f t="shared" si="29"/>
        <v>135.44999999999999</v>
      </c>
      <c r="H202" s="15">
        <f t="shared" si="29"/>
        <v>843.80000000000007</v>
      </c>
    </row>
    <row r="203" spans="1:8" ht="15.75" x14ac:dyDescent="0.25">
      <c r="A203" s="13"/>
      <c r="B203" s="44"/>
      <c r="C203" s="15"/>
      <c r="D203" s="15"/>
      <c r="E203" s="15"/>
      <c r="F203" s="15"/>
      <c r="G203" s="15"/>
      <c r="H203" s="16">
        <f>H202/2350</f>
        <v>0.35906382978723406</v>
      </c>
    </row>
    <row r="204" spans="1:8" ht="15.75" x14ac:dyDescent="0.25">
      <c r="A204" s="13"/>
      <c r="B204" s="23" t="s">
        <v>12</v>
      </c>
      <c r="C204" s="15">
        <f>C190+C202</f>
        <v>1490</v>
      </c>
      <c r="D204" s="15"/>
      <c r="E204" s="15">
        <f>E190+E202</f>
        <v>48.829999999999991</v>
      </c>
      <c r="F204" s="15">
        <f>F190+F202</f>
        <v>41.64</v>
      </c>
      <c r="G204" s="15">
        <f>G190+G202</f>
        <v>231.54999999999998</v>
      </c>
      <c r="H204" s="15">
        <f>H190+H202</f>
        <v>1472.3000000000002</v>
      </c>
    </row>
    <row r="205" spans="1:8" ht="15.75" x14ac:dyDescent="0.25">
      <c r="A205" s="13"/>
      <c r="B205" s="23"/>
      <c r="C205" s="15"/>
      <c r="D205" s="15"/>
      <c r="E205" s="15"/>
      <c r="F205" s="15"/>
      <c r="G205" s="15"/>
      <c r="H205" s="16">
        <f>H204/2350</f>
        <v>0.62651063829787246</v>
      </c>
    </row>
    <row r="206" spans="1:8" ht="15.75" customHeight="1" x14ac:dyDescent="0.2">
      <c r="A206" s="105" t="s">
        <v>34</v>
      </c>
      <c r="B206" s="106"/>
      <c r="C206" s="106"/>
      <c r="D206" s="106"/>
      <c r="E206" s="106"/>
      <c r="F206" s="106"/>
      <c r="G206" s="106"/>
      <c r="H206" s="107"/>
    </row>
    <row r="207" spans="1:8" ht="15.75" x14ac:dyDescent="0.2">
      <c r="A207" s="100" t="s">
        <v>16</v>
      </c>
      <c r="B207" s="101"/>
      <c r="C207" s="101"/>
      <c r="D207" s="101"/>
      <c r="E207" s="101"/>
      <c r="F207" s="101"/>
      <c r="G207" s="101"/>
      <c r="H207" s="102"/>
    </row>
    <row r="208" spans="1:8" ht="15.75" x14ac:dyDescent="0.2">
      <c r="A208" s="67">
        <v>222</v>
      </c>
      <c r="B208" s="38" t="s">
        <v>45</v>
      </c>
      <c r="C208" s="21" t="s">
        <v>106</v>
      </c>
      <c r="D208" s="21">
        <v>33.229999999999997</v>
      </c>
      <c r="E208" s="21">
        <v>13.5</v>
      </c>
      <c r="F208" s="21">
        <v>12.52</v>
      </c>
      <c r="G208" s="21">
        <v>44.75</v>
      </c>
      <c r="H208" s="21">
        <v>372</v>
      </c>
    </row>
    <row r="209" spans="1:8" ht="15.75" x14ac:dyDescent="0.25">
      <c r="A209" s="8">
        <v>15</v>
      </c>
      <c r="B209" s="3" t="s">
        <v>19</v>
      </c>
      <c r="C209" s="68">
        <v>10</v>
      </c>
      <c r="D209" s="68">
        <v>7.9</v>
      </c>
      <c r="E209" s="68">
        <v>2.2999999999999998</v>
      </c>
      <c r="F209" s="68">
        <v>2.95</v>
      </c>
      <c r="G209" s="68">
        <v>0</v>
      </c>
      <c r="H209" s="72">
        <v>47</v>
      </c>
    </row>
    <row r="210" spans="1:8" ht="15.75" x14ac:dyDescent="0.25">
      <c r="A210" s="12">
        <v>376</v>
      </c>
      <c r="B210" s="3" t="s">
        <v>0</v>
      </c>
      <c r="C210" s="68">
        <v>200</v>
      </c>
      <c r="D210" s="68">
        <v>2.5299999999999998</v>
      </c>
      <c r="E210" s="68">
        <v>0.2</v>
      </c>
      <c r="F210" s="68">
        <v>0.1</v>
      </c>
      <c r="G210" s="68">
        <v>15</v>
      </c>
      <c r="H210" s="72">
        <v>60</v>
      </c>
    </row>
    <row r="211" spans="1:8" ht="15.75" x14ac:dyDescent="0.25">
      <c r="A211" s="8" t="s">
        <v>25</v>
      </c>
      <c r="B211" s="3" t="s">
        <v>18</v>
      </c>
      <c r="C211" s="68">
        <v>30</v>
      </c>
      <c r="D211" s="68">
        <v>1.74</v>
      </c>
      <c r="E211" s="68">
        <v>1.95</v>
      </c>
      <c r="F211" s="68">
        <v>0.6</v>
      </c>
      <c r="G211" s="68">
        <v>13.8</v>
      </c>
      <c r="H211" s="72">
        <v>69</v>
      </c>
    </row>
    <row r="212" spans="1:8" ht="15.75" x14ac:dyDescent="0.25">
      <c r="A212" s="8" t="s">
        <v>25</v>
      </c>
      <c r="B212" s="9" t="s">
        <v>42</v>
      </c>
      <c r="C212" s="25">
        <v>100</v>
      </c>
      <c r="D212" s="25">
        <v>8.6</v>
      </c>
      <c r="E212" s="21">
        <v>0.4</v>
      </c>
      <c r="F212" s="21">
        <v>0.4</v>
      </c>
      <c r="G212" s="25">
        <v>9.8000000000000007</v>
      </c>
      <c r="H212" s="26">
        <v>47</v>
      </c>
    </row>
    <row r="213" spans="1:8" ht="15.75" x14ac:dyDescent="0.25">
      <c r="A213" s="8"/>
      <c r="B213" s="9"/>
      <c r="C213" s="25"/>
      <c r="D213" s="76">
        <f>SUM(D208:D212)</f>
        <v>54</v>
      </c>
      <c r="E213" s="76">
        <f t="shared" ref="E213:H213" si="30">SUM(E208:E212)</f>
        <v>18.349999999999998</v>
      </c>
      <c r="F213" s="76">
        <f t="shared" si="30"/>
        <v>16.569999999999997</v>
      </c>
      <c r="G213" s="76">
        <f t="shared" si="30"/>
        <v>83.35</v>
      </c>
      <c r="H213" s="76">
        <f t="shared" si="30"/>
        <v>595</v>
      </c>
    </row>
    <row r="214" spans="1:8" ht="15.75" x14ac:dyDescent="0.25">
      <c r="A214" s="8" t="s">
        <v>25</v>
      </c>
      <c r="B214" s="9" t="s">
        <v>121</v>
      </c>
      <c r="C214" s="25" t="s">
        <v>120</v>
      </c>
      <c r="D214" s="25">
        <v>19.760000000000002</v>
      </c>
      <c r="E214" s="21">
        <v>2.2000000000000002</v>
      </c>
      <c r="F214" s="21">
        <v>2</v>
      </c>
      <c r="G214" s="25">
        <v>30.5</v>
      </c>
      <c r="H214" s="26">
        <v>144.80000000000001</v>
      </c>
    </row>
    <row r="215" spans="1:8" ht="15.75" x14ac:dyDescent="0.25">
      <c r="A215" s="13"/>
      <c r="B215" s="67"/>
      <c r="C215" s="64">
        <v>550</v>
      </c>
      <c r="D215" s="64">
        <f>SUM(D213:D214)</f>
        <v>73.760000000000005</v>
      </c>
      <c r="E215" s="69">
        <f t="shared" ref="E215:H215" si="31">SUM(E213:E214)</f>
        <v>20.549999999999997</v>
      </c>
      <c r="F215" s="69">
        <f t="shared" si="31"/>
        <v>18.569999999999997</v>
      </c>
      <c r="G215" s="69">
        <f t="shared" si="31"/>
        <v>113.85</v>
      </c>
      <c r="H215" s="73">
        <f t="shared" si="31"/>
        <v>739.8</v>
      </c>
    </row>
    <row r="216" spans="1:8" ht="15.75" x14ac:dyDescent="0.25">
      <c r="A216" s="13"/>
      <c r="B216" s="67"/>
      <c r="C216" s="64"/>
      <c r="D216" s="64"/>
      <c r="E216" s="15"/>
      <c r="F216" s="15"/>
      <c r="G216" s="15"/>
      <c r="H216" s="16">
        <f>H215/2350</f>
        <v>0.31480851063829784</v>
      </c>
    </row>
    <row r="217" spans="1:8" ht="15.75" x14ac:dyDescent="0.2">
      <c r="A217" s="100" t="s">
        <v>15</v>
      </c>
      <c r="B217" s="101"/>
      <c r="C217" s="101"/>
      <c r="D217" s="101"/>
      <c r="E217" s="101"/>
      <c r="F217" s="101"/>
      <c r="G217" s="101"/>
      <c r="H217" s="102"/>
    </row>
    <row r="218" spans="1:8" ht="15.75" x14ac:dyDescent="0.2">
      <c r="A218" s="66">
        <v>484</v>
      </c>
      <c r="B218" s="27" t="s">
        <v>40</v>
      </c>
      <c r="C218" s="21">
        <v>60</v>
      </c>
      <c r="D218" s="21">
        <v>4.26</v>
      </c>
      <c r="E218" s="28">
        <v>0.68</v>
      </c>
      <c r="F218" s="28">
        <v>2.72</v>
      </c>
      <c r="G218" s="28">
        <v>5.88</v>
      </c>
      <c r="H218" s="28">
        <v>39.6</v>
      </c>
    </row>
    <row r="219" spans="1:8" ht="15.75" x14ac:dyDescent="0.2">
      <c r="A219" s="67">
        <v>55</v>
      </c>
      <c r="B219" s="55" t="s">
        <v>39</v>
      </c>
      <c r="C219" s="35">
        <v>200</v>
      </c>
      <c r="D219" s="35">
        <v>8.3000000000000007</v>
      </c>
      <c r="E219" s="11">
        <v>1.6</v>
      </c>
      <c r="F219" s="11">
        <v>4.16</v>
      </c>
      <c r="G219" s="11">
        <v>11.84</v>
      </c>
      <c r="H219" s="11">
        <v>90.4</v>
      </c>
    </row>
    <row r="220" spans="1:8" ht="15.75" x14ac:dyDescent="0.2">
      <c r="A220" s="4" t="s">
        <v>99</v>
      </c>
      <c r="B220" s="5" t="s">
        <v>83</v>
      </c>
      <c r="C220" s="6" t="s">
        <v>109</v>
      </c>
      <c r="D220" s="6">
        <v>20.079999999999998</v>
      </c>
      <c r="E220" s="6">
        <v>13.13</v>
      </c>
      <c r="F220" s="6">
        <v>12.2</v>
      </c>
      <c r="G220" s="6">
        <v>15.02</v>
      </c>
      <c r="H220" s="7">
        <v>220.8</v>
      </c>
    </row>
    <row r="221" spans="1:8" ht="15.75" x14ac:dyDescent="0.25">
      <c r="A221" s="67">
        <v>469</v>
      </c>
      <c r="B221" s="14" t="s">
        <v>23</v>
      </c>
      <c r="C221" s="68">
        <v>150</v>
      </c>
      <c r="D221" s="68">
        <v>12</v>
      </c>
      <c r="E221" s="31">
        <v>5.5</v>
      </c>
      <c r="F221" s="31">
        <v>4.8</v>
      </c>
      <c r="G221" s="31">
        <v>38.299999999999997</v>
      </c>
      <c r="H221" s="31">
        <v>191</v>
      </c>
    </row>
    <row r="222" spans="1:8" ht="15.75" x14ac:dyDescent="0.2">
      <c r="A222" s="4">
        <v>592</v>
      </c>
      <c r="B222" s="5" t="s">
        <v>49</v>
      </c>
      <c r="C222" s="6">
        <v>200</v>
      </c>
      <c r="D222" s="6">
        <v>7</v>
      </c>
      <c r="E222" s="6">
        <v>1</v>
      </c>
      <c r="F222" s="6">
        <v>0.2</v>
      </c>
      <c r="G222" s="6">
        <v>19.8</v>
      </c>
      <c r="H222" s="7">
        <v>86</v>
      </c>
    </row>
    <row r="223" spans="1:8" ht="15.75" x14ac:dyDescent="0.25">
      <c r="A223" s="8" t="s">
        <v>25</v>
      </c>
      <c r="B223" s="14" t="s">
        <v>1</v>
      </c>
      <c r="C223" s="68">
        <v>30</v>
      </c>
      <c r="D223" s="68">
        <v>1.21</v>
      </c>
      <c r="E223" s="22">
        <v>2.4</v>
      </c>
      <c r="F223" s="22">
        <v>0.5</v>
      </c>
      <c r="G223" s="22">
        <v>12</v>
      </c>
      <c r="H223" s="22">
        <v>66</v>
      </c>
    </row>
    <row r="224" spans="1:8" ht="15.75" x14ac:dyDescent="0.25">
      <c r="A224" s="8" t="s">
        <v>25</v>
      </c>
      <c r="B224" s="14" t="s">
        <v>8</v>
      </c>
      <c r="C224" s="68">
        <v>30</v>
      </c>
      <c r="D224" s="68">
        <v>1.1499999999999999</v>
      </c>
      <c r="E224" s="22">
        <v>3.2</v>
      </c>
      <c r="F224" s="22">
        <v>1.4</v>
      </c>
      <c r="G224" s="22">
        <v>13.1</v>
      </c>
      <c r="H224" s="22">
        <v>82.2</v>
      </c>
    </row>
    <row r="225" spans="1:8" ht="15.75" x14ac:dyDescent="0.25">
      <c r="A225" s="8"/>
      <c r="B225" s="14"/>
      <c r="C225" s="70"/>
      <c r="D225" s="83">
        <f>SUM(D218:D224)</f>
        <v>54</v>
      </c>
      <c r="E225" s="83">
        <f t="shared" ref="E225:H225" si="32">SUM(E218:E224)</f>
        <v>27.509999999999998</v>
      </c>
      <c r="F225" s="83">
        <f t="shared" si="32"/>
        <v>25.979999999999997</v>
      </c>
      <c r="G225" s="83">
        <f t="shared" si="32"/>
        <v>115.93999999999998</v>
      </c>
      <c r="H225" s="83">
        <f t="shared" si="32"/>
        <v>776</v>
      </c>
    </row>
    <row r="226" spans="1:8" ht="15.75" x14ac:dyDescent="0.25">
      <c r="A226" s="8" t="s">
        <v>25</v>
      </c>
      <c r="B226" s="9" t="s">
        <v>121</v>
      </c>
      <c r="C226" s="25" t="s">
        <v>120</v>
      </c>
      <c r="D226" s="25">
        <v>19.760000000000002</v>
      </c>
      <c r="E226" s="21">
        <v>2.2000000000000002</v>
      </c>
      <c r="F226" s="21">
        <v>2</v>
      </c>
      <c r="G226" s="25">
        <v>30.5</v>
      </c>
      <c r="H226" s="26">
        <v>144.80000000000001</v>
      </c>
    </row>
    <row r="227" spans="1:8" ht="15.75" x14ac:dyDescent="0.25">
      <c r="A227" s="13"/>
      <c r="B227" s="67"/>
      <c r="C227" s="15">
        <v>820</v>
      </c>
      <c r="D227" s="15">
        <f>SUM(D225:D226)</f>
        <v>73.760000000000005</v>
      </c>
      <c r="E227" s="15">
        <f t="shared" ref="E227:H227" si="33">SUM(E225:E226)</f>
        <v>29.709999999999997</v>
      </c>
      <c r="F227" s="15">
        <f t="shared" si="33"/>
        <v>27.979999999999997</v>
      </c>
      <c r="G227" s="15">
        <f t="shared" si="33"/>
        <v>146.44</v>
      </c>
      <c r="H227" s="15">
        <f t="shared" si="33"/>
        <v>920.8</v>
      </c>
    </row>
    <row r="228" spans="1:8" ht="15.75" x14ac:dyDescent="0.25">
      <c r="A228" s="13"/>
      <c r="B228" s="67"/>
      <c r="C228" s="15"/>
      <c r="D228" s="15"/>
      <c r="E228" s="15"/>
      <c r="F228" s="15"/>
      <c r="G228" s="15"/>
      <c r="H228" s="16">
        <f>H227/2350</f>
        <v>0.39182978723404255</v>
      </c>
    </row>
    <row r="229" spans="1:8" ht="15.75" x14ac:dyDescent="0.25">
      <c r="A229" s="13"/>
      <c r="B229" s="23" t="s">
        <v>12</v>
      </c>
      <c r="C229" s="15">
        <f>C215+C227</f>
        <v>1370</v>
      </c>
      <c r="D229" s="15"/>
      <c r="E229" s="15">
        <f>E215+E227</f>
        <v>50.259999999999991</v>
      </c>
      <c r="F229" s="15">
        <f>F215+F227</f>
        <v>46.55</v>
      </c>
      <c r="G229" s="15">
        <f>G215+G227</f>
        <v>260.28999999999996</v>
      </c>
      <c r="H229" s="15">
        <f>H215+H227</f>
        <v>1660.6</v>
      </c>
    </row>
    <row r="230" spans="1:8" ht="15.75" x14ac:dyDescent="0.25">
      <c r="A230" s="13"/>
      <c r="B230" s="23"/>
      <c r="C230" s="15"/>
      <c r="D230" s="15"/>
      <c r="E230" s="15"/>
      <c r="F230" s="15"/>
      <c r="G230" s="15"/>
      <c r="H230" s="16">
        <f>H229/2350</f>
        <v>0.70663829787234034</v>
      </c>
    </row>
    <row r="231" spans="1:8" ht="15.75" customHeight="1" x14ac:dyDescent="0.2">
      <c r="A231" s="105" t="s">
        <v>35</v>
      </c>
      <c r="B231" s="106"/>
      <c r="C231" s="106"/>
      <c r="D231" s="106"/>
      <c r="E231" s="106"/>
      <c r="F231" s="106"/>
      <c r="G231" s="106"/>
      <c r="H231" s="107"/>
    </row>
    <row r="232" spans="1:8" ht="15.75" x14ac:dyDescent="0.2">
      <c r="A232" s="100" t="s">
        <v>16</v>
      </c>
      <c r="B232" s="101"/>
      <c r="C232" s="101"/>
      <c r="D232" s="101"/>
      <c r="E232" s="101"/>
      <c r="F232" s="101"/>
      <c r="G232" s="101"/>
      <c r="H232" s="102"/>
    </row>
    <row r="233" spans="1:8" ht="15.75" x14ac:dyDescent="0.2">
      <c r="A233" s="67">
        <v>173</v>
      </c>
      <c r="B233" s="38" t="s">
        <v>76</v>
      </c>
      <c r="C233" s="21" t="s">
        <v>37</v>
      </c>
      <c r="D233" s="21">
        <v>26.39</v>
      </c>
      <c r="E233" s="21">
        <v>6.7</v>
      </c>
      <c r="F233" s="21">
        <v>7.9</v>
      </c>
      <c r="G233" s="21">
        <v>41.7</v>
      </c>
      <c r="H233" s="21">
        <v>224</v>
      </c>
    </row>
    <row r="234" spans="1:8" ht="15.75" x14ac:dyDescent="0.25">
      <c r="A234" s="2">
        <v>14</v>
      </c>
      <c r="B234" s="3" t="s">
        <v>2</v>
      </c>
      <c r="C234" s="68">
        <v>10</v>
      </c>
      <c r="D234" s="68">
        <v>8</v>
      </c>
      <c r="E234" s="68">
        <v>0.1</v>
      </c>
      <c r="F234" s="68">
        <v>7.2</v>
      </c>
      <c r="G234" s="68">
        <v>0.13</v>
      </c>
      <c r="H234" s="72">
        <v>65.72</v>
      </c>
    </row>
    <row r="235" spans="1:8" ht="15.75" x14ac:dyDescent="0.25">
      <c r="A235" s="67">
        <v>382</v>
      </c>
      <c r="B235" s="9" t="s">
        <v>13</v>
      </c>
      <c r="C235" s="68">
        <v>200</v>
      </c>
      <c r="D235" s="68">
        <v>7.86</v>
      </c>
      <c r="E235" s="68">
        <v>2.9</v>
      </c>
      <c r="F235" s="68">
        <v>2.5</v>
      </c>
      <c r="G235" s="68">
        <v>24.8</v>
      </c>
      <c r="H235" s="72">
        <v>134</v>
      </c>
    </row>
    <row r="236" spans="1:8" ht="15.75" x14ac:dyDescent="0.25">
      <c r="A236" s="8" t="s">
        <v>25</v>
      </c>
      <c r="B236" s="3" t="s">
        <v>18</v>
      </c>
      <c r="C236" s="68">
        <v>30</v>
      </c>
      <c r="D236" s="68">
        <v>1.74</v>
      </c>
      <c r="E236" s="68">
        <v>1.95</v>
      </c>
      <c r="F236" s="68">
        <v>0.6</v>
      </c>
      <c r="G236" s="68">
        <v>13.8</v>
      </c>
      <c r="H236" s="72">
        <v>69</v>
      </c>
    </row>
    <row r="237" spans="1:8" ht="15.75" x14ac:dyDescent="0.25">
      <c r="A237" s="8"/>
      <c r="B237" s="9" t="s">
        <v>42</v>
      </c>
      <c r="C237" s="25">
        <v>100</v>
      </c>
      <c r="D237" s="25">
        <v>10.01</v>
      </c>
      <c r="E237" s="21">
        <v>0.4</v>
      </c>
      <c r="F237" s="21">
        <v>0.4</v>
      </c>
      <c r="G237" s="25">
        <v>9.8000000000000007</v>
      </c>
      <c r="H237" s="26">
        <v>47</v>
      </c>
    </row>
    <row r="238" spans="1:8" ht="15.75" x14ac:dyDescent="0.25">
      <c r="A238" s="8"/>
      <c r="B238" s="9"/>
      <c r="C238" s="25"/>
      <c r="D238" s="76">
        <f>SUM(D233:D237)</f>
        <v>54</v>
      </c>
      <c r="E238" s="76">
        <f t="shared" ref="E238:H238" si="34">SUM(E233:E237)</f>
        <v>12.049999999999999</v>
      </c>
      <c r="F238" s="76">
        <f t="shared" si="34"/>
        <v>18.600000000000001</v>
      </c>
      <c r="G238" s="76">
        <f t="shared" si="34"/>
        <v>90.23</v>
      </c>
      <c r="H238" s="76">
        <f t="shared" si="34"/>
        <v>539.72</v>
      </c>
    </row>
    <row r="239" spans="1:8" ht="15.75" x14ac:dyDescent="0.25">
      <c r="A239" s="8" t="s">
        <v>25</v>
      </c>
      <c r="B239" s="9" t="s">
        <v>121</v>
      </c>
      <c r="C239" s="25" t="s">
        <v>120</v>
      </c>
      <c r="D239" s="25">
        <v>19.760000000000002</v>
      </c>
      <c r="E239" s="21">
        <v>2.2000000000000002</v>
      </c>
      <c r="F239" s="21">
        <v>2</v>
      </c>
      <c r="G239" s="25">
        <v>30.5</v>
      </c>
      <c r="H239" s="26">
        <v>144.80000000000001</v>
      </c>
    </row>
    <row r="240" spans="1:8" ht="15.75" x14ac:dyDescent="0.25">
      <c r="A240" s="13"/>
      <c r="B240" s="55"/>
      <c r="C240" s="15">
        <v>575</v>
      </c>
      <c r="D240" s="15">
        <f>SUM(D238:D239)</f>
        <v>73.760000000000005</v>
      </c>
      <c r="E240" s="15">
        <f t="shared" ref="E240:H240" si="35">SUM(E238:E239)</f>
        <v>14.25</v>
      </c>
      <c r="F240" s="15">
        <f t="shared" si="35"/>
        <v>20.6</v>
      </c>
      <c r="G240" s="15">
        <f t="shared" si="35"/>
        <v>120.73</v>
      </c>
      <c r="H240" s="15">
        <f t="shared" si="35"/>
        <v>684.52</v>
      </c>
    </row>
    <row r="241" spans="1:8" ht="15.75" x14ac:dyDescent="0.25">
      <c r="A241" s="13"/>
      <c r="B241" s="67"/>
      <c r="C241" s="64"/>
      <c r="D241" s="64"/>
      <c r="E241" s="15"/>
      <c r="F241" s="15"/>
      <c r="G241" s="15"/>
      <c r="H241" s="16">
        <f>H240/2350</f>
        <v>0.29128510638297872</v>
      </c>
    </row>
    <row r="242" spans="1:8" ht="15.75" x14ac:dyDescent="0.2">
      <c r="A242" s="100" t="s">
        <v>15</v>
      </c>
      <c r="B242" s="101"/>
      <c r="C242" s="101"/>
      <c r="D242" s="101"/>
      <c r="E242" s="101"/>
      <c r="F242" s="101"/>
      <c r="G242" s="101"/>
      <c r="H242" s="102"/>
    </row>
    <row r="243" spans="1:8" ht="15.75" x14ac:dyDescent="0.2">
      <c r="A243" s="4">
        <v>43</v>
      </c>
      <c r="B243" s="5" t="s">
        <v>51</v>
      </c>
      <c r="C243" s="6">
        <v>60</v>
      </c>
      <c r="D243" s="6">
        <v>6.48</v>
      </c>
      <c r="E243" s="6">
        <v>0.72</v>
      </c>
      <c r="F243" s="6">
        <v>4.17</v>
      </c>
      <c r="G243" s="6">
        <v>5.77</v>
      </c>
      <c r="H243" s="6">
        <v>62.1</v>
      </c>
    </row>
    <row r="244" spans="1:8" ht="15.75" x14ac:dyDescent="0.2">
      <c r="A244" s="67">
        <v>108</v>
      </c>
      <c r="B244" s="40" t="s">
        <v>75</v>
      </c>
      <c r="C244" s="41">
        <v>200</v>
      </c>
      <c r="D244" s="41">
        <v>8.0500000000000007</v>
      </c>
      <c r="E244" s="21">
        <v>1.6</v>
      </c>
      <c r="F244" s="21">
        <v>2.4</v>
      </c>
      <c r="G244" s="21">
        <v>16.600000000000001</v>
      </c>
      <c r="H244" s="21">
        <v>74.64</v>
      </c>
    </row>
    <row r="245" spans="1:8" ht="15.75" x14ac:dyDescent="0.2">
      <c r="A245" s="67">
        <v>412</v>
      </c>
      <c r="B245" s="38" t="s">
        <v>47</v>
      </c>
      <c r="C245" s="21" t="s">
        <v>110</v>
      </c>
      <c r="D245" s="21">
        <v>19.02</v>
      </c>
      <c r="E245" s="21">
        <v>7.9</v>
      </c>
      <c r="F245" s="21">
        <v>13.1</v>
      </c>
      <c r="G245" s="21">
        <v>14.3</v>
      </c>
      <c r="H245" s="21">
        <v>144</v>
      </c>
    </row>
    <row r="246" spans="1:8" ht="15.75" x14ac:dyDescent="0.25">
      <c r="A246" s="67">
        <v>198</v>
      </c>
      <c r="B246" s="9" t="s">
        <v>72</v>
      </c>
      <c r="C246" s="21">
        <v>150</v>
      </c>
      <c r="D246" s="21">
        <v>10.09</v>
      </c>
      <c r="E246" s="51">
        <v>9.6</v>
      </c>
      <c r="F246" s="51">
        <v>0.8</v>
      </c>
      <c r="G246" s="51">
        <v>29.6</v>
      </c>
      <c r="H246" s="33">
        <v>227</v>
      </c>
    </row>
    <row r="247" spans="1:8" ht="15.75" x14ac:dyDescent="0.25">
      <c r="A247" s="8">
        <v>699</v>
      </c>
      <c r="B247" s="14" t="s">
        <v>68</v>
      </c>
      <c r="C247" s="68">
        <v>200</v>
      </c>
      <c r="D247" s="68">
        <v>8</v>
      </c>
      <c r="E247" s="22">
        <v>0.2</v>
      </c>
      <c r="F247" s="22"/>
      <c r="G247" s="22">
        <v>25.7</v>
      </c>
      <c r="H247" s="22">
        <v>104</v>
      </c>
    </row>
    <row r="248" spans="1:8" ht="15.75" x14ac:dyDescent="0.25">
      <c r="A248" s="8" t="s">
        <v>25</v>
      </c>
      <c r="B248" s="14" t="s">
        <v>1</v>
      </c>
      <c r="C248" s="68">
        <v>30</v>
      </c>
      <c r="D248" s="68">
        <v>1.21</v>
      </c>
      <c r="E248" s="22">
        <v>2.4</v>
      </c>
      <c r="F248" s="22">
        <v>0.5</v>
      </c>
      <c r="G248" s="22">
        <v>12</v>
      </c>
      <c r="H248" s="22">
        <v>66</v>
      </c>
    </row>
    <row r="249" spans="1:8" ht="15.75" x14ac:dyDescent="0.25">
      <c r="A249" s="8" t="s">
        <v>25</v>
      </c>
      <c r="B249" s="14" t="s">
        <v>8</v>
      </c>
      <c r="C249" s="68">
        <v>30</v>
      </c>
      <c r="D249" s="68">
        <v>1.1499999999999999</v>
      </c>
      <c r="E249" s="22">
        <v>3.2</v>
      </c>
      <c r="F249" s="22">
        <v>1.4</v>
      </c>
      <c r="G249" s="22">
        <v>13.1</v>
      </c>
      <c r="H249" s="22">
        <v>82.2</v>
      </c>
    </row>
    <row r="250" spans="1:8" ht="15.75" x14ac:dyDescent="0.25">
      <c r="A250" s="8"/>
      <c r="B250" s="14"/>
      <c r="C250" s="83"/>
      <c r="D250" s="83">
        <f>SUM(D243:D249)</f>
        <v>54</v>
      </c>
      <c r="E250" s="83">
        <f t="shared" ref="E250:H250" si="36">SUM(E243:E249)</f>
        <v>25.619999999999997</v>
      </c>
      <c r="F250" s="83">
        <f t="shared" si="36"/>
        <v>22.37</v>
      </c>
      <c r="G250" s="83">
        <f t="shared" si="36"/>
        <v>117.07000000000001</v>
      </c>
      <c r="H250" s="83">
        <f t="shared" si="36"/>
        <v>759.94</v>
      </c>
    </row>
    <row r="251" spans="1:8" ht="15.75" x14ac:dyDescent="0.25">
      <c r="A251" s="8" t="s">
        <v>25</v>
      </c>
      <c r="B251" s="9" t="s">
        <v>121</v>
      </c>
      <c r="C251" s="25" t="s">
        <v>120</v>
      </c>
      <c r="D251" s="25">
        <v>19.760000000000002</v>
      </c>
      <c r="E251" s="21">
        <v>2.2000000000000002</v>
      </c>
      <c r="F251" s="21">
        <v>2</v>
      </c>
      <c r="G251" s="25">
        <v>30.5</v>
      </c>
      <c r="H251" s="26">
        <v>144.80000000000001</v>
      </c>
    </row>
    <row r="252" spans="1:8" ht="15.75" x14ac:dyDescent="0.25">
      <c r="A252" s="13"/>
      <c r="B252" s="67"/>
      <c r="C252" s="15">
        <v>830</v>
      </c>
      <c r="D252" s="15">
        <f>D251+D250</f>
        <v>73.760000000000005</v>
      </c>
      <c r="E252" s="15">
        <f t="shared" ref="E252:H252" si="37">SUM(E250:E251)</f>
        <v>27.819999999999997</v>
      </c>
      <c r="F252" s="15">
        <f t="shared" si="37"/>
        <v>24.37</v>
      </c>
      <c r="G252" s="15">
        <f t="shared" si="37"/>
        <v>147.57</v>
      </c>
      <c r="H252" s="15">
        <f t="shared" si="37"/>
        <v>904.74</v>
      </c>
    </row>
    <row r="253" spans="1:8" ht="15.75" x14ac:dyDescent="0.25">
      <c r="A253" s="96"/>
      <c r="B253" s="96"/>
      <c r="C253" s="96"/>
      <c r="D253" s="96"/>
      <c r="E253" s="96"/>
      <c r="F253" s="96"/>
      <c r="G253" s="96"/>
      <c r="H253" s="16">
        <f>H252/2350</f>
        <v>0.38499574468085107</v>
      </c>
    </row>
    <row r="254" spans="1:8" ht="15.75" x14ac:dyDescent="0.25">
      <c r="A254" s="13"/>
      <c r="B254" s="23" t="s">
        <v>12</v>
      </c>
      <c r="C254" s="15">
        <f>C240+C252</f>
        <v>1405</v>
      </c>
      <c r="D254" s="15"/>
      <c r="E254" s="15">
        <f>E240+E252</f>
        <v>42.069999999999993</v>
      </c>
      <c r="F254" s="15">
        <f>F240+F252</f>
        <v>44.97</v>
      </c>
      <c r="G254" s="15">
        <f>G240+G252</f>
        <v>268.3</v>
      </c>
      <c r="H254" s="15">
        <f>H240+H252</f>
        <v>1589.26</v>
      </c>
    </row>
    <row r="255" spans="1:8" ht="15.75" x14ac:dyDescent="0.25">
      <c r="A255" s="13"/>
      <c r="B255" s="23"/>
      <c r="C255" s="15"/>
      <c r="D255" s="15"/>
      <c r="E255" s="15"/>
      <c r="F255" s="15"/>
      <c r="G255" s="15"/>
      <c r="H255" s="16">
        <f>H254/2350</f>
        <v>0.67628085106382974</v>
      </c>
    </row>
    <row r="256" spans="1:8" ht="15.75" x14ac:dyDescent="0.25">
      <c r="A256" s="13"/>
      <c r="B256" s="23"/>
      <c r="C256" s="64"/>
      <c r="D256" s="64"/>
      <c r="E256" s="64"/>
      <c r="F256" s="64"/>
      <c r="G256" s="64"/>
      <c r="H256" s="73"/>
    </row>
    <row r="257" spans="1:8" ht="20.25" x14ac:dyDescent="0.3">
      <c r="A257" s="97" t="s">
        <v>78</v>
      </c>
      <c r="B257" s="98"/>
      <c r="C257" s="98"/>
      <c r="D257" s="98"/>
      <c r="E257" s="98"/>
      <c r="F257" s="98"/>
      <c r="G257" s="98"/>
      <c r="H257" s="99"/>
    </row>
    <row r="258" spans="1:8" ht="20.25" x14ac:dyDescent="0.3">
      <c r="A258" s="95" t="s">
        <v>14</v>
      </c>
      <c r="B258" s="95"/>
      <c r="C258" s="47">
        <f>(C240+C215+C190+C165+C138+C114+C89+C66+C42+C19)/10</f>
        <v>561</v>
      </c>
      <c r="D258" s="47"/>
      <c r="E258" s="48">
        <f>(E240+E215+E190+E165+E138+E114+E89+E66+E42+E19)/10</f>
        <v>19.786999999999999</v>
      </c>
      <c r="F258" s="48">
        <f t="shared" ref="F258:H258" si="38">(F240+F215+F190+F165+F138+F114+F89+F66+F42+F19)/10</f>
        <v>21.731999999999999</v>
      </c>
      <c r="G258" s="48">
        <f t="shared" si="38"/>
        <v>103.72499999999998</v>
      </c>
      <c r="H258" s="49">
        <f t="shared" si="38"/>
        <v>676.90800000000002</v>
      </c>
    </row>
    <row r="259" spans="1:8" ht="20.25" x14ac:dyDescent="0.3">
      <c r="A259" s="93" t="s">
        <v>94</v>
      </c>
      <c r="B259" s="94"/>
      <c r="C259" s="47"/>
      <c r="D259" s="47"/>
      <c r="E259" s="47"/>
      <c r="F259" s="47"/>
      <c r="G259" s="47"/>
      <c r="H259" s="52">
        <f>H258/2350</f>
        <v>0.2880459574468085</v>
      </c>
    </row>
    <row r="260" spans="1:8" ht="20.25" x14ac:dyDescent="0.3">
      <c r="A260" s="95" t="s">
        <v>15</v>
      </c>
      <c r="B260" s="95"/>
      <c r="C260" s="54">
        <f>(C252+C227+C202+C177+C150+C126+C101+C77+C54+C31)/10</f>
        <v>829.5</v>
      </c>
      <c r="D260" s="54"/>
      <c r="E260" s="48">
        <f>(E252+E227+E202+E177+E150+E126+E101+E77+E54+E31)/10</f>
        <v>28.900999999999993</v>
      </c>
      <c r="F260" s="48">
        <f t="shared" ref="F260:H260" si="39">(F252+F227+F202+F177+F150+F126+F101+F77+F54+F31)/10</f>
        <v>27.596999999999998</v>
      </c>
      <c r="G260" s="48">
        <f t="shared" si="39"/>
        <v>138.154</v>
      </c>
      <c r="H260" s="49">
        <f t="shared" si="39"/>
        <v>917.09900000000016</v>
      </c>
    </row>
    <row r="261" spans="1:8" ht="20.25" x14ac:dyDescent="0.3">
      <c r="A261" s="93" t="s">
        <v>95</v>
      </c>
      <c r="B261" s="94"/>
      <c r="C261" s="47"/>
      <c r="D261" s="47"/>
      <c r="E261" s="48"/>
      <c r="F261" s="48"/>
      <c r="G261" s="48"/>
      <c r="H261" s="52">
        <f>H260/2350</f>
        <v>0.39025489361702137</v>
      </c>
    </row>
    <row r="262" spans="1:8" ht="20.25" x14ac:dyDescent="0.3">
      <c r="A262" s="95" t="s">
        <v>79</v>
      </c>
      <c r="B262" s="95"/>
      <c r="C262" s="54">
        <f>(C254+C229+C204+C179+C152+C128+C102+C78+C56+C32)/10</f>
        <v>1390.5</v>
      </c>
      <c r="D262" s="47"/>
      <c r="E262" s="48">
        <f>(E254+E229+E204+E179+E152+E128+E102+E78+E56+E32)/10</f>
        <v>48.688000000000002</v>
      </c>
      <c r="F262" s="48">
        <f t="shared" ref="F262:G262" si="40">(F254+F229+F204+F179+F152+F128+F102+F78+F56+F32)/10</f>
        <v>49.329000000000008</v>
      </c>
      <c r="G262" s="48">
        <f t="shared" si="40"/>
        <v>241.87899999999999</v>
      </c>
      <c r="H262" s="49">
        <f>(H254+H229+H204+H179+H152+H128+H102+H78+H56+H32)/10</f>
        <v>1594.0070000000001</v>
      </c>
    </row>
    <row r="263" spans="1:8" ht="20.25" x14ac:dyDescent="0.3">
      <c r="A263" s="93" t="s">
        <v>96</v>
      </c>
      <c r="B263" s="94"/>
      <c r="C263" s="50"/>
      <c r="D263" s="50"/>
      <c r="E263" s="53"/>
      <c r="F263" s="53"/>
      <c r="G263" s="53"/>
      <c r="H263" s="52">
        <f>H262/2350</f>
        <v>0.67830085106382987</v>
      </c>
    </row>
  </sheetData>
  <mergeCells count="49">
    <mergeCell ref="A242:H242"/>
    <mergeCell ref="A35:H35"/>
    <mergeCell ref="A2:H2"/>
    <mergeCell ref="A4:A8"/>
    <mergeCell ref="B4:B8"/>
    <mergeCell ref="C4:H4"/>
    <mergeCell ref="C5:C8"/>
    <mergeCell ref="D5:D8"/>
    <mergeCell ref="E5:G5"/>
    <mergeCell ref="H5:H8"/>
    <mergeCell ref="E6:E8"/>
    <mergeCell ref="F6:F8"/>
    <mergeCell ref="G6:G8"/>
    <mergeCell ref="A9:H9"/>
    <mergeCell ref="A10:H10"/>
    <mergeCell ref="A21:H21"/>
    <mergeCell ref="A34:H34"/>
    <mergeCell ref="A131:H131"/>
    <mergeCell ref="A44:H44"/>
    <mergeCell ref="A58:H58"/>
    <mergeCell ref="A59:H59"/>
    <mergeCell ref="A68:H68"/>
    <mergeCell ref="A80:H80"/>
    <mergeCell ref="A81:H81"/>
    <mergeCell ref="A91:H91"/>
    <mergeCell ref="A104:H104"/>
    <mergeCell ref="A105:H105"/>
    <mergeCell ref="A116:H116"/>
    <mergeCell ref="A130:H130"/>
    <mergeCell ref="A232:H232"/>
    <mergeCell ref="A140:H140"/>
    <mergeCell ref="A154:H154"/>
    <mergeCell ref="A155:H155"/>
    <mergeCell ref="A167:H167"/>
    <mergeCell ref="A181:H181"/>
    <mergeCell ref="A182:H182"/>
    <mergeCell ref="A192:H192"/>
    <mergeCell ref="A206:H206"/>
    <mergeCell ref="A207:H207"/>
    <mergeCell ref="A217:H217"/>
    <mergeCell ref="A231:H231"/>
    <mergeCell ref="A261:B261"/>
    <mergeCell ref="A262:B262"/>
    <mergeCell ref="A263:B263"/>
    <mergeCell ref="A253:G253"/>
    <mergeCell ref="A257:H257"/>
    <mergeCell ref="A258:B258"/>
    <mergeCell ref="A259:B259"/>
    <mergeCell ref="A260:B26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4" manualBreakCount="4">
    <brk id="57" max="16383" man="1"/>
    <brk id="103" max="16383" man="1"/>
    <brk id="153" max="16383" man="1"/>
    <brk id="2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 лист</vt:lpstr>
      <vt:lpstr>от 7-12лет измен 73,76</vt:lpstr>
      <vt:lpstr>'титул лист'!Область_печати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Лысенко</dc:creator>
  <cp:lastModifiedBy>Пользователь Windows</cp:lastModifiedBy>
  <cp:lastPrinted>2022-09-01T05:06:32Z</cp:lastPrinted>
  <dcterms:created xsi:type="dcterms:W3CDTF">2017-07-26T06:10:42Z</dcterms:created>
  <dcterms:modified xsi:type="dcterms:W3CDTF">2022-12-05T07:54:27Z</dcterms:modified>
</cp:coreProperties>
</file>